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\OneDrive - 淡江大學\桌面\保費試算及保費清冊表單\保費試算\"/>
    </mc:Choice>
  </mc:AlternateContent>
  <xr:revisionPtr revIDLastSave="0" documentId="13_ncr:1_{B443FF67-FFD4-4F76-A66B-9D6698AD2490}" xr6:coauthVersionLast="47" xr6:coauthVersionMax="47" xr10:uidLastSave="{00000000-0000-0000-0000-000000000000}"/>
  <bookViews>
    <workbookView xWindow="-108" yWindow="-108" windowWidth="23256" windowHeight="14016" tabRatio="836" xr2:uid="{00000000-000D-0000-FFFF-FFFF00000000}"/>
  </bookViews>
  <sheets>
    <sheet name="保費清冊" sheetId="1" r:id="rId1"/>
    <sheet name="附件1_勞保投保薪資分級表-113.1起適用" sheetId="37" r:id="rId2"/>
    <sheet name="附件2_職業災害保險投保薪資分級表-113.1起適用" sheetId="38" r:id="rId3"/>
    <sheet name="附件3_健保保險費負擔金額表-113.1起適用" sheetId="36" r:id="rId4"/>
    <sheet name="附件4_勞工退休金月提繳分級表-113.1起適用" sheetId="48" r:id="rId5"/>
    <sheet name="附件5_本校適用保費一覽表-113.1起適用" sheetId="49" r:id="rId6"/>
    <sheet name="附件6_勞保投保薪資分級表-112.1起適用" sheetId="41" r:id="rId7"/>
    <sheet name="附件7_職業災害保險投保薪資分級表-112.1起適用" sheetId="42" r:id="rId8"/>
    <sheet name="附件8_健保保險費負擔金額表-112.1起適用" sheetId="43" r:id="rId9"/>
    <sheet name="附件9_勞工退休金月提繳分級表-111.1起適用" sheetId="44" r:id="rId10"/>
    <sheet name="附件10_本校適用保費一覽表-112.1起適用" sheetId="45" r:id="rId11"/>
  </sheets>
  <definedNames>
    <definedName name="_GoBack" localSheetId="0">保費清冊!#REF!</definedName>
    <definedName name="OLE_LINK1" localSheetId="1">'附件1_勞保投保薪資分級表-113.1起適用'!$A$1</definedName>
    <definedName name="OLE_LINK1" localSheetId="6">'附件6_勞保投保薪資分級表-112.1起適用'!$A$1</definedName>
    <definedName name="OLE_LINK18" localSheetId="1">'附件1_勞保投保薪資分級表-113.1起適用'!$A$1</definedName>
    <definedName name="OLE_LINK18" localSheetId="6">'附件6_勞保投保薪資分級表-112.1起適用'!$A$1</definedName>
    <definedName name="_xlnm.Print_Area" localSheetId="3">'附件3_健保保險費負擔金額表-113.1起適用'!$A$1:$H$61</definedName>
    <definedName name="_xlnm.Print_Area" localSheetId="8">'附件8_健保保險費負擔金額表-112.1起適用'!$A$1:$H$61</definedName>
    <definedName name="_xlnm.Print_Area" localSheetId="0">保費清冊!$A$2:$N$14</definedName>
    <definedName name="_xlnm.Print_Titles" localSheetId="10">'附件10_本校適用保費一覽表-112.1起適用'!$1:$4</definedName>
    <definedName name="_xlnm.Print_Titles" localSheetId="5">'附件5_本校適用保費一覽表-113.1起適用'!$1:$4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36" l="1"/>
  <c r="G54" i="36"/>
  <c r="C54" i="36"/>
  <c r="F54" i="36" s="1"/>
  <c r="H53" i="36"/>
  <c r="G53" i="36"/>
  <c r="C53" i="36"/>
  <c r="F53" i="36" s="1"/>
  <c r="H52" i="36"/>
  <c r="G52" i="36"/>
  <c r="C52" i="36"/>
  <c r="F52" i="36" s="1"/>
  <c r="H51" i="36"/>
  <c r="G51" i="36"/>
  <c r="F51" i="36"/>
  <c r="C51" i="36"/>
  <c r="E51" i="36" s="1"/>
  <c r="H50" i="36"/>
  <c r="G50" i="36"/>
  <c r="F50" i="36"/>
  <c r="E50" i="36"/>
  <c r="C50" i="36"/>
  <c r="D50" i="36" s="1"/>
  <c r="H49" i="36"/>
  <c r="G49" i="36"/>
  <c r="F49" i="36"/>
  <c r="E49" i="36"/>
  <c r="D49" i="36"/>
  <c r="C49" i="36"/>
  <c r="H48" i="36"/>
  <c r="G48" i="36"/>
  <c r="C48" i="36"/>
  <c r="E48" i="36" s="1"/>
  <c r="H47" i="36"/>
  <c r="G47" i="36"/>
  <c r="E47" i="36"/>
  <c r="D47" i="36"/>
  <c r="C47" i="36"/>
  <c r="F47" i="36" s="1"/>
  <c r="H46" i="36"/>
  <c r="G46" i="36"/>
  <c r="C46" i="36"/>
  <c r="F46" i="36" s="1"/>
  <c r="H45" i="36"/>
  <c r="G45" i="36"/>
  <c r="C45" i="36"/>
  <c r="F45" i="36" s="1"/>
  <c r="H44" i="36"/>
  <c r="G44" i="36"/>
  <c r="D44" i="36"/>
  <c r="C44" i="36"/>
  <c r="F44" i="36" s="1"/>
  <c r="H43" i="36"/>
  <c r="G43" i="36"/>
  <c r="F43" i="36"/>
  <c r="C43" i="36"/>
  <c r="E43" i="36" s="1"/>
  <c r="H42" i="36"/>
  <c r="G42" i="36"/>
  <c r="F42" i="36"/>
  <c r="E42" i="36"/>
  <c r="C42" i="36"/>
  <c r="D42" i="36" s="1"/>
  <c r="H41" i="36"/>
  <c r="G41" i="36"/>
  <c r="F41" i="36"/>
  <c r="E41" i="36"/>
  <c r="D41" i="36"/>
  <c r="C41" i="36"/>
  <c r="H40" i="36"/>
  <c r="G40" i="36"/>
  <c r="C40" i="36"/>
  <c r="F40" i="36" s="1"/>
  <c r="H39" i="36"/>
  <c r="G39" i="36"/>
  <c r="E39" i="36"/>
  <c r="D39" i="36"/>
  <c r="C39" i="36"/>
  <c r="F39" i="36" s="1"/>
  <c r="H38" i="36"/>
  <c r="G38" i="36"/>
  <c r="C38" i="36"/>
  <c r="F38" i="36" s="1"/>
  <c r="H37" i="36"/>
  <c r="G37" i="36"/>
  <c r="C37" i="36"/>
  <c r="F37" i="36" s="1"/>
  <c r="H36" i="36"/>
  <c r="G36" i="36"/>
  <c r="D36" i="36"/>
  <c r="C36" i="36"/>
  <c r="F36" i="36" s="1"/>
  <c r="H35" i="36"/>
  <c r="G35" i="36"/>
  <c r="F35" i="36"/>
  <c r="C35" i="36"/>
  <c r="E35" i="36" s="1"/>
  <c r="H34" i="36"/>
  <c r="G34" i="36"/>
  <c r="F34" i="36"/>
  <c r="E34" i="36"/>
  <c r="C34" i="36"/>
  <c r="D34" i="36" s="1"/>
  <c r="H33" i="36"/>
  <c r="G33" i="36"/>
  <c r="F33" i="36"/>
  <c r="E33" i="36"/>
  <c r="D33" i="36"/>
  <c r="C33" i="36"/>
  <c r="H32" i="36"/>
  <c r="G32" i="36"/>
  <c r="C32" i="36"/>
  <c r="E32" i="36" s="1"/>
  <c r="H31" i="36"/>
  <c r="G31" i="36"/>
  <c r="E31" i="36"/>
  <c r="D31" i="36"/>
  <c r="C31" i="36"/>
  <c r="F31" i="36" s="1"/>
  <c r="H30" i="36"/>
  <c r="G30" i="36"/>
  <c r="C30" i="36"/>
  <c r="F30" i="36" s="1"/>
  <c r="H29" i="36"/>
  <c r="G29" i="36"/>
  <c r="C29" i="36"/>
  <c r="F29" i="36" s="1"/>
  <c r="H28" i="36"/>
  <c r="G28" i="36"/>
  <c r="E28" i="36"/>
  <c r="D28" i="36"/>
  <c r="C28" i="36"/>
  <c r="F28" i="36" s="1"/>
  <c r="H27" i="36"/>
  <c r="G27" i="36"/>
  <c r="F27" i="36"/>
  <c r="C27" i="36"/>
  <c r="E27" i="36" s="1"/>
  <c r="H26" i="36"/>
  <c r="G26" i="36"/>
  <c r="E26" i="36"/>
  <c r="C26" i="36"/>
  <c r="D26" i="36" s="1"/>
  <c r="H25" i="36"/>
  <c r="G25" i="36"/>
  <c r="F25" i="36"/>
  <c r="D25" i="36"/>
  <c r="C25" i="36"/>
  <c r="E25" i="36" s="1"/>
  <c r="H24" i="36"/>
  <c r="G24" i="36"/>
  <c r="C24" i="36"/>
  <c r="E24" i="36" s="1"/>
  <c r="H23" i="36"/>
  <c r="G23" i="36"/>
  <c r="E23" i="36"/>
  <c r="D23" i="36"/>
  <c r="C23" i="36"/>
  <c r="F23" i="36" s="1"/>
  <c r="H22" i="36"/>
  <c r="G22" i="36"/>
  <c r="C22" i="36"/>
  <c r="F22" i="36" s="1"/>
  <c r="H21" i="36"/>
  <c r="G21" i="36"/>
  <c r="C21" i="36"/>
  <c r="F21" i="36" s="1"/>
  <c r="H20" i="36"/>
  <c r="G20" i="36"/>
  <c r="F20" i="36"/>
  <c r="E20" i="36"/>
  <c r="D20" i="36"/>
  <c r="C20" i="36"/>
  <c r="H19" i="36"/>
  <c r="G19" i="36"/>
  <c r="F19" i="36"/>
  <c r="C19" i="36"/>
  <c r="E19" i="36" s="1"/>
  <c r="H18" i="36"/>
  <c r="G18" i="36"/>
  <c r="E18" i="36"/>
  <c r="C18" i="36"/>
  <c r="D18" i="36" s="1"/>
  <c r="H17" i="36"/>
  <c r="G17" i="36"/>
  <c r="F17" i="36"/>
  <c r="D17" i="36"/>
  <c r="C17" i="36"/>
  <c r="E17" i="36" s="1"/>
  <c r="H16" i="36"/>
  <c r="G16" i="36"/>
  <c r="C16" i="36"/>
  <c r="E16" i="36" s="1"/>
  <c r="H15" i="36"/>
  <c r="G15" i="36"/>
  <c r="E15" i="36"/>
  <c r="D15" i="36"/>
  <c r="C15" i="36"/>
  <c r="F15" i="36" s="1"/>
  <c r="H14" i="36"/>
  <c r="G14" i="36"/>
  <c r="C14" i="36"/>
  <c r="F14" i="36" s="1"/>
  <c r="H13" i="36"/>
  <c r="G13" i="36"/>
  <c r="C13" i="36"/>
  <c r="F13" i="36" s="1"/>
  <c r="H12" i="36"/>
  <c r="G12" i="36"/>
  <c r="F12" i="36"/>
  <c r="D12" i="36"/>
  <c r="C12" i="36"/>
  <c r="E12" i="36" s="1"/>
  <c r="H11" i="36"/>
  <c r="G11" i="36"/>
  <c r="F11" i="36"/>
  <c r="C11" i="36"/>
  <c r="E11" i="36" s="1"/>
  <c r="H10" i="36"/>
  <c r="G10" i="36"/>
  <c r="E10" i="36"/>
  <c r="C10" i="36"/>
  <c r="D10" i="36" s="1"/>
  <c r="H9" i="36"/>
  <c r="G9" i="36"/>
  <c r="F9" i="36"/>
  <c r="D9" i="36"/>
  <c r="C9" i="36"/>
  <c r="E9" i="36" s="1"/>
  <c r="H8" i="36"/>
  <c r="G8" i="36"/>
  <c r="C8" i="36"/>
  <c r="E8" i="36" s="1"/>
  <c r="H7" i="36"/>
  <c r="G7" i="36"/>
  <c r="E7" i="36"/>
  <c r="D7" i="36"/>
  <c r="C7" i="36"/>
  <c r="F7" i="36" s="1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H6" i="36"/>
  <c r="G6" i="36"/>
  <c r="C6" i="36"/>
  <c r="F6" i="36" s="1"/>
  <c r="A6" i="36"/>
  <c r="H5" i="36"/>
  <c r="G5" i="36"/>
  <c r="C5" i="36"/>
  <c r="F5" i="36" s="1"/>
  <c r="D8" i="36" l="1"/>
  <c r="F10" i="36"/>
  <c r="D16" i="36"/>
  <c r="F18" i="36"/>
  <c r="D24" i="36"/>
  <c r="F26" i="36"/>
  <c r="D32" i="36"/>
  <c r="D40" i="36"/>
  <c r="D48" i="36"/>
  <c r="E40" i="36"/>
  <c r="D6" i="36"/>
  <c r="F8" i="36"/>
  <c r="D14" i="36"/>
  <c r="F16" i="36"/>
  <c r="D22" i="36"/>
  <c r="F24" i="36"/>
  <c r="D30" i="36"/>
  <c r="F32" i="36"/>
  <c r="D38" i="36"/>
  <c r="D46" i="36"/>
  <c r="F48" i="36"/>
  <c r="D54" i="36"/>
  <c r="D5" i="36"/>
  <c r="E6" i="36"/>
  <c r="D13" i="36"/>
  <c r="E14" i="36"/>
  <c r="D21" i="36"/>
  <c r="E22" i="36"/>
  <c r="D29" i="36"/>
  <c r="E30" i="36"/>
  <c r="D37" i="36"/>
  <c r="E38" i="36"/>
  <c r="D45" i="36"/>
  <c r="E46" i="36"/>
  <c r="D53" i="36"/>
  <c r="E54" i="36"/>
  <c r="E5" i="36"/>
  <c r="E13" i="36"/>
  <c r="E21" i="36"/>
  <c r="E29" i="36"/>
  <c r="E37" i="36"/>
  <c r="E45" i="36"/>
  <c r="D52" i="36"/>
  <c r="E53" i="36"/>
  <c r="D11" i="36"/>
  <c r="D19" i="36"/>
  <c r="D27" i="36"/>
  <c r="D35" i="36"/>
  <c r="E36" i="36"/>
  <c r="D43" i="36"/>
  <c r="E44" i="36"/>
  <c r="D51" i="36"/>
  <c r="E52" i="36"/>
  <c r="H54" i="43" l="1"/>
  <c r="G54" i="43"/>
  <c r="F54" i="43"/>
  <c r="E54" i="43"/>
  <c r="C54" i="43"/>
  <c r="D54" i="43" s="1"/>
  <c r="H53" i="43"/>
  <c r="G53" i="43"/>
  <c r="F53" i="43"/>
  <c r="E53" i="43"/>
  <c r="D53" i="43"/>
  <c r="C53" i="43"/>
  <c r="H52" i="43"/>
  <c r="G52" i="43"/>
  <c r="F52" i="43"/>
  <c r="E52" i="43"/>
  <c r="D52" i="43"/>
  <c r="C52" i="43"/>
  <c r="H51" i="43"/>
  <c r="G51" i="43"/>
  <c r="F51" i="43"/>
  <c r="E51" i="43"/>
  <c r="D51" i="43"/>
  <c r="C51" i="43"/>
  <c r="H50" i="43"/>
  <c r="G50" i="43"/>
  <c r="E50" i="43"/>
  <c r="D50" i="43"/>
  <c r="C50" i="43"/>
  <c r="F50" i="43" s="1"/>
  <c r="H49" i="43"/>
  <c r="G49" i="43"/>
  <c r="C49" i="43"/>
  <c r="D49" i="43" s="1"/>
  <c r="H48" i="43"/>
  <c r="G48" i="43"/>
  <c r="C48" i="43"/>
  <c r="F48" i="43" s="1"/>
  <c r="H47" i="43"/>
  <c r="G47" i="43"/>
  <c r="C47" i="43"/>
  <c r="F47" i="43" s="1"/>
  <c r="H46" i="43"/>
  <c r="G46" i="43"/>
  <c r="F46" i="43"/>
  <c r="E46" i="43"/>
  <c r="C46" i="43"/>
  <c r="D46" i="43" s="1"/>
  <c r="H45" i="43"/>
  <c r="G45" i="43"/>
  <c r="F45" i="43"/>
  <c r="E45" i="43"/>
  <c r="D45" i="43"/>
  <c r="C45" i="43"/>
  <c r="H44" i="43"/>
  <c r="G44" i="43"/>
  <c r="F44" i="43"/>
  <c r="E44" i="43"/>
  <c r="D44" i="43"/>
  <c r="C44" i="43"/>
  <c r="H43" i="43"/>
  <c r="G43" i="43"/>
  <c r="F43" i="43"/>
  <c r="E43" i="43"/>
  <c r="D43" i="43"/>
  <c r="C43" i="43"/>
  <c r="H42" i="43"/>
  <c r="G42" i="43"/>
  <c r="D42" i="43"/>
  <c r="C42" i="43"/>
  <c r="E42" i="43" s="1"/>
  <c r="H41" i="43"/>
  <c r="G41" i="43"/>
  <c r="C41" i="43"/>
  <c r="D41" i="43" s="1"/>
  <c r="H40" i="43"/>
  <c r="G40" i="43"/>
  <c r="C40" i="43"/>
  <c r="D40" i="43" s="1"/>
  <c r="H39" i="43"/>
  <c r="G39" i="43"/>
  <c r="C39" i="43"/>
  <c r="F39" i="43" s="1"/>
  <c r="H38" i="43"/>
  <c r="G38" i="43"/>
  <c r="F38" i="43"/>
  <c r="E38" i="43"/>
  <c r="D38" i="43"/>
  <c r="C38" i="43"/>
  <c r="H37" i="43"/>
  <c r="G37" i="43"/>
  <c r="F37" i="43"/>
  <c r="E37" i="43"/>
  <c r="D37" i="43"/>
  <c r="C37" i="43"/>
  <c r="H36" i="43"/>
  <c r="G36" i="43"/>
  <c r="F36" i="43"/>
  <c r="E36" i="43"/>
  <c r="D36" i="43"/>
  <c r="C36" i="43"/>
  <c r="H35" i="43"/>
  <c r="G35" i="43"/>
  <c r="F35" i="43"/>
  <c r="E35" i="43"/>
  <c r="D35" i="43"/>
  <c r="C35" i="43"/>
  <c r="H34" i="43"/>
  <c r="G34" i="43"/>
  <c r="D34" i="43"/>
  <c r="C34" i="43"/>
  <c r="E34" i="43" s="1"/>
  <c r="H33" i="43"/>
  <c r="G33" i="43"/>
  <c r="C33" i="43"/>
  <c r="D33" i="43" s="1"/>
  <c r="H32" i="43"/>
  <c r="G32" i="43"/>
  <c r="C32" i="43"/>
  <c r="F32" i="43" s="1"/>
  <c r="H31" i="43"/>
  <c r="G31" i="43"/>
  <c r="C31" i="43"/>
  <c r="F31" i="43" s="1"/>
  <c r="H30" i="43"/>
  <c r="G30" i="43"/>
  <c r="F30" i="43"/>
  <c r="E30" i="43"/>
  <c r="D30" i="43"/>
  <c r="C30" i="43"/>
  <c r="H29" i="43"/>
  <c r="G29" i="43"/>
  <c r="F29" i="43"/>
  <c r="E29" i="43"/>
  <c r="D29" i="43"/>
  <c r="C29" i="43"/>
  <c r="H28" i="43"/>
  <c r="G28" i="43"/>
  <c r="F28" i="43"/>
  <c r="E28" i="43"/>
  <c r="D28" i="43"/>
  <c r="C28" i="43"/>
  <c r="H27" i="43"/>
  <c r="G27" i="43"/>
  <c r="F27" i="43"/>
  <c r="E27" i="43"/>
  <c r="D27" i="43"/>
  <c r="C27" i="43"/>
  <c r="H26" i="43"/>
  <c r="G26" i="43"/>
  <c r="D26" i="43"/>
  <c r="C26" i="43"/>
  <c r="E26" i="43" s="1"/>
  <c r="H25" i="43"/>
  <c r="G25" i="43"/>
  <c r="C25" i="43"/>
  <c r="D25" i="43" s="1"/>
  <c r="H24" i="43"/>
  <c r="G24" i="43"/>
  <c r="C24" i="43"/>
  <c r="D24" i="43" s="1"/>
  <c r="H23" i="43"/>
  <c r="G23" i="43"/>
  <c r="C23" i="43"/>
  <c r="F23" i="43" s="1"/>
  <c r="H22" i="43"/>
  <c r="G22" i="43"/>
  <c r="F22" i="43"/>
  <c r="E22" i="43"/>
  <c r="D22" i="43"/>
  <c r="C22" i="43"/>
  <c r="H21" i="43"/>
  <c r="G21" i="43"/>
  <c r="F21" i="43"/>
  <c r="E21" i="43"/>
  <c r="D21" i="43"/>
  <c r="C21" i="43"/>
  <c r="H20" i="43"/>
  <c r="G20" i="43"/>
  <c r="F20" i="43"/>
  <c r="E20" i="43"/>
  <c r="D20" i="43"/>
  <c r="C20" i="43"/>
  <c r="H19" i="43"/>
  <c r="G19" i="43"/>
  <c r="F19" i="43"/>
  <c r="E19" i="43"/>
  <c r="D19" i="43"/>
  <c r="C19" i="43"/>
  <c r="H18" i="43"/>
  <c r="G18" i="43"/>
  <c r="D18" i="43"/>
  <c r="C18" i="43"/>
  <c r="E18" i="43" s="1"/>
  <c r="H17" i="43"/>
  <c r="G17" i="43"/>
  <c r="C17" i="43"/>
  <c r="D17" i="43" s="1"/>
  <c r="H16" i="43"/>
  <c r="G16" i="43"/>
  <c r="C16" i="43"/>
  <c r="F16" i="43" s="1"/>
  <c r="H15" i="43"/>
  <c r="G15" i="43"/>
  <c r="C15" i="43"/>
  <c r="F15" i="43" s="1"/>
  <c r="H14" i="43"/>
  <c r="G14" i="43"/>
  <c r="F14" i="43"/>
  <c r="E14" i="43"/>
  <c r="D14" i="43"/>
  <c r="C14" i="43"/>
  <c r="H13" i="43"/>
  <c r="G13" i="43"/>
  <c r="F13" i="43"/>
  <c r="E13" i="43"/>
  <c r="D13" i="43"/>
  <c r="C13" i="43"/>
  <c r="H12" i="43"/>
  <c r="G12" i="43"/>
  <c r="F12" i="43"/>
  <c r="E12" i="43"/>
  <c r="D12" i="43"/>
  <c r="C12" i="43"/>
  <c r="H11" i="43"/>
  <c r="G11" i="43"/>
  <c r="F11" i="43"/>
  <c r="E11" i="43"/>
  <c r="D11" i="43"/>
  <c r="C11" i="43"/>
  <c r="H10" i="43"/>
  <c r="G10" i="43"/>
  <c r="C10" i="43"/>
  <c r="D10" i="43" s="1"/>
  <c r="H9" i="43"/>
  <c r="G9" i="43"/>
  <c r="C9" i="43"/>
  <c r="E9" i="43" s="1"/>
  <c r="A9" i="43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H8" i="43"/>
  <c r="G8" i="43"/>
  <c r="C8" i="43"/>
  <c r="D8" i="43" s="1"/>
  <c r="A8" i="43"/>
  <c r="H7" i="43"/>
  <c r="G7" i="43"/>
  <c r="C7" i="43"/>
  <c r="F7" i="43" s="1"/>
  <c r="A7" i="43"/>
  <c r="H6" i="43"/>
  <c r="G6" i="43"/>
  <c r="F6" i="43"/>
  <c r="E6" i="43"/>
  <c r="D6" i="43"/>
  <c r="C6" i="43"/>
  <c r="A6" i="43"/>
  <c r="H5" i="43"/>
  <c r="G5" i="43"/>
  <c r="F5" i="43"/>
  <c r="E5" i="43"/>
  <c r="D5" i="43"/>
  <c r="C5" i="43"/>
  <c r="D16" i="43" l="1"/>
  <c r="F18" i="43"/>
  <c r="E25" i="43"/>
  <c r="F26" i="43"/>
  <c r="D32" i="43"/>
  <c r="E33" i="43"/>
  <c r="F34" i="43"/>
  <c r="E41" i="43"/>
  <c r="D48" i="43"/>
  <c r="D7" i="43"/>
  <c r="E8" i="43"/>
  <c r="F9" i="43"/>
  <c r="D15" i="43"/>
  <c r="E16" i="43"/>
  <c r="F17" i="43"/>
  <c r="D23" i="43"/>
  <c r="E24" i="43"/>
  <c r="F25" i="43"/>
  <c r="D31" i="43"/>
  <c r="E32" i="43"/>
  <c r="F33" i="43"/>
  <c r="D39" i="43"/>
  <c r="E40" i="43"/>
  <c r="F41" i="43"/>
  <c r="D47" i="43"/>
  <c r="E48" i="43"/>
  <c r="F49" i="43"/>
  <c r="E7" i="43"/>
  <c r="F8" i="43"/>
  <c r="E15" i="43"/>
  <c r="E23" i="43"/>
  <c r="F24" i="43"/>
  <c r="E31" i="43"/>
  <c r="E39" i="43"/>
  <c r="F40" i="43"/>
  <c r="E47" i="43"/>
  <c r="D9" i="43"/>
  <c r="E10" i="43"/>
  <c r="F10" i="43"/>
  <c r="E17" i="43"/>
  <c r="F42" i="43"/>
  <c r="E49" i="43"/>
</calcChain>
</file>

<file path=xl/sharedStrings.xml><?xml version="1.0" encoding="utf-8"?>
<sst xmlns="http://schemas.openxmlformats.org/spreadsheetml/2006/main" count="389" uniqueCount="223">
  <si>
    <t/>
  </si>
  <si>
    <t>被保險人及眷屬負擔金額﹝負擔比率30%﹞</t>
  </si>
  <si>
    <t>單位：新台幣元</t>
  </si>
  <si>
    <r>
      <rPr>
        <sz val="14"/>
        <rFont val="標楷體"/>
        <family val="4"/>
        <charset val="136"/>
      </rPr>
      <t>計畫流水號：</t>
    </r>
    <phoneticPr fontId="8" type="noConversion"/>
  </si>
  <si>
    <r>
      <rPr>
        <sz val="14"/>
        <rFont val="標楷體"/>
        <family val="4"/>
        <charset val="136"/>
      </rPr>
      <t>主持人：</t>
    </r>
    <phoneticPr fontId="8" type="noConversion"/>
  </si>
  <si>
    <r>
      <rPr>
        <sz val="14"/>
        <rFont val="標楷體"/>
        <family val="4"/>
        <charset val="136"/>
      </rPr>
      <t>計畫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活動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名稱：</t>
    </r>
    <phoneticPr fontId="8" type="noConversion"/>
  </si>
  <si>
    <r>
      <rPr>
        <sz val="12"/>
        <color indexed="8"/>
        <rFont val="標楷體"/>
        <family val="4"/>
        <charset val="136"/>
      </rPr>
      <t>編號</t>
    </r>
    <phoneticPr fontId="2" type="noConversion"/>
  </si>
  <si>
    <r>
      <rPr>
        <sz val="12"/>
        <rFont val="標楷體"/>
        <family val="4"/>
        <charset val="136"/>
      </rPr>
      <t>姓名</t>
    </r>
    <phoneticPr fontId="2" type="noConversion"/>
  </si>
  <si>
    <r>
      <rPr>
        <sz val="12"/>
        <rFont val="標楷體"/>
        <family val="4"/>
        <charset val="136"/>
      </rPr>
      <t>身分證字號</t>
    </r>
    <phoneticPr fontId="2" type="noConversion"/>
  </si>
  <si>
    <r>
      <rPr>
        <b/>
        <sz val="12"/>
        <rFont val="標楷體"/>
        <family val="4"/>
        <charset val="136"/>
      </rPr>
      <t>勞保</t>
    </r>
    <phoneticPr fontId="2" type="noConversion"/>
  </si>
  <si>
    <r>
      <rPr>
        <b/>
        <sz val="12"/>
        <rFont val="標楷體"/>
        <family val="4"/>
        <charset val="136"/>
      </rPr>
      <t>健保</t>
    </r>
    <phoneticPr fontId="2" type="noConversion"/>
  </si>
  <si>
    <r>
      <rPr>
        <b/>
        <sz val="12"/>
        <rFont val="標楷體"/>
        <family val="4"/>
        <charset val="136"/>
      </rPr>
      <t>勞退金</t>
    </r>
    <phoneticPr fontId="2" type="noConversion"/>
  </si>
  <si>
    <r>
      <rPr>
        <sz val="12"/>
        <color indexed="8"/>
        <rFont val="標楷體"/>
        <family val="4"/>
        <charset val="136"/>
      </rPr>
      <t>加保期間</t>
    </r>
    <phoneticPr fontId="2" type="noConversion"/>
  </si>
  <si>
    <r>
      <rPr>
        <sz val="12"/>
        <rFont val="標楷體"/>
        <family val="4"/>
        <charset val="136"/>
      </rPr>
      <t>保額</t>
    </r>
    <phoneticPr fontId="2" type="noConversion"/>
  </si>
  <si>
    <r>
      <rPr>
        <sz val="12"/>
        <rFont val="標楷體"/>
        <family val="4"/>
        <charset val="136"/>
      </rPr>
      <t>自付</t>
    </r>
    <phoneticPr fontId="2" type="noConversion"/>
  </si>
  <si>
    <r>
      <rPr>
        <sz val="12"/>
        <rFont val="標楷體"/>
        <family val="4"/>
        <charset val="136"/>
      </rPr>
      <t>單位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  <charset val="136"/>
      </rPr>
      <t>負擔</t>
    </r>
    <phoneticPr fontId="2" type="noConversion"/>
  </si>
  <si>
    <r>
      <rPr>
        <sz val="12"/>
        <rFont val="標楷體"/>
        <family val="4"/>
        <charset val="136"/>
      </rPr>
      <t>眷屬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健保費</t>
    </r>
    <phoneticPr fontId="2" type="noConversion"/>
  </si>
  <si>
    <r>
      <rPr>
        <sz val="12"/>
        <rFont val="標楷體"/>
        <family val="4"/>
        <charset val="136"/>
      </rPr>
      <t>單位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負擔</t>
    </r>
    <phoneticPr fontId="2" type="noConversion"/>
  </si>
  <si>
    <r>
      <rPr>
        <sz val="12"/>
        <rFont val="標楷體"/>
        <family val="4"/>
        <charset val="136"/>
      </rPr>
      <t>月提繳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工資</t>
    </r>
    <phoneticPr fontId="2" type="noConversion"/>
  </si>
  <si>
    <r>
      <rPr>
        <sz val="12"/>
        <rFont val="標楷體"/>
        <family val="4"/>
        <charset val="136"/>
      </rPr>
      <t>個人自願提繳</t>
    </r>
    <r>
      <rPr>
        <sz val="12"/>
        <rFont val="Times New Roman"/>
        <family val="1"/>
      </rPr>
      <t>(0~6%)</t>
    </r>
    <phoneticPr fontId="2" type="noConversion"/>
  </si>
  <si>
    <r>
      <rPr>
        <sz val="12"/>
        <rFont val="標楷體"/>
        <family val="4"/>
        <charset val="136"/>
      </rPr>
      <t>單位應提撥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固定</t>
    </r>
    <r>
      <rPr>
        <sz val="12"/>
        <rFont val="Times New Roman"/>
        <family val="1"/>
      </rPr>
      <t>6%)</t>
    </r>
    <phoneticPr fontId="2" type="noConversion"/>
  </si>
  <si>
    <r>
      <rPr>
        <sz val="12"/>
        <color indexed="8"/>
        <rFont val="標楷體"/>
        <family val="4"/>
        <charset val="136"/>
      </rPr>
      <t>胡小花</t>
    </r>
    <phoneticPr fontId="2" type="noConversion"/>
  </si>
  <si>
    <r>
      <rPr>
        <sz val="12"/>
        <color indexed="8"/>
        <rFont val="標楷體"/>
        <family val="4"/>
        <charset val="136"/>
      </rPr>
      <t>黃大明</t>
    </r>
    <phoneticPr fontId="2" type="noConversion"/>
  </si>
  <si>
    <r>
      <rPr>
        <sz val="12"/>
        <color indexed="8"/>
        <rFont val="標楷體"/>
        <family val="4"/>
        <charset val="136"/>
      </rPr>
      <t>合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標楷體"/>
        <family val="4"/>
        <charset val="136"/>
      </rPr>
      <t>計</t>
    </r>
    <r>
      <rPr>
        <sz val="11"/>
        <color indexed="8"/>
        <rFont val="標楷體"/>
        <family val="4"/>
        <charset val="136"/>
      </rPr>
      <t/>
    </r>
    <phoneticPr fontId="2" type="noConversion"/>
  </si>
  <si>
    <r>
      <rPr>
        <b/>
        <sz val="9"/>
        <rFont val="標楷體"/>
        <family val="4"/>
        <charset val="136"/>
      </rPr>
      <t xml:space="preserve">財務檢核碼：
</t>
    </r>
    <r>
      <rPr>
        <b/>
        <sz val="9"/>
        <rFont val="Times New Roman"/>
        <family val="1"/>
      </rPr>
      <t>(</t>
    </r>
    <r>
      <rPr>
        <b/>
        <sz val="9"/>
        <rFont val="標楷體"/>
        <family val="4"/>
        <charset val="136"/>
      </rPr>
      <t>人福組填列</t>
    </r>
    <r>
      <rPr>
        <b/>
        <sz val="9"/>
        <rFont val="Times New Roman"/>
        <family val="1"/>
      </rPr>
      <t>)</t>
    </r>
    <phoneticPr fontId="8" type="noConversion"/>
  </si>
  <si>
    <t>https://www.bli.gov.tw/0014162.html</t>
    <phoneticPr fontId="8" type="noConversion"/>
  </si>
  <si>
    <r>
      <t xml:space="preserve">    </t>
    </r>
    <r>
      <rPr>
        <sz val="12"/>
        <rFont val="標楷體"/>
        <family val="4"/>
        <charset val="136"/>
      </rPr>
      <t>　　　Ａ</t>
    </r>
    <r>
      <rPr>
        <sz val="12"/>
        <rFont val="Times New Roman"/>
        <family val="1"/>
      </rPr>
      <t>.</t>
    </r>
    <phoneticPr fontId="8" type="noConversion"/>
  </si>
  <si>
    <r>
      <rPr>
        <sz val="12"/>
        <rFont val="標楷體"/>
        <family val="4"/>
        <charset val="136"/>
      </rPr>
      <t>勞保「自付額」及「學校負擔」請進入勞工保險局網址試算：</t>
    </r>
    <r>
      <rPr>
        <sz val="12"/>
        <rFont val="Times New Roman"/>
        <family val="1"/>
      </rPr>
      <t xml:space="preserve"> 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</si>
  <si>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　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  <charset val="136"/>
      </rPr>
      <t>Ｂ</t>
    </r>
    <r>
      <rPr>
        <sz val="12"/>
        <rFont val="Times New Roman"/>
        <family val="1"/>
      </rPr>
      <t>.</t>
    </r>
    <r>
      <rPr>
        <sz val="12"/>
        <color indexed="10"/>
        <rFont val="細明體"/>
        <family val="3"/>
        <charset val="136"/>
      </rPr>
      <t/>
    </r>
    <phoneticPr fontId="8" type="noConversion"/>
  </si>
  <si>
    <r>
      <t xml:space="preserve">                </t>
    </r>
    <r>
      <rPr>
        <sz val="12"/>
        <rFont val="標楷體"/>
        <family val="4"/>
        <charset val="136"/>
      </rPr>
      <t>Ｃ</t>
    </r>
    <r>
      <rPr>
        <sz val="12"/>
        <rFont val="Times New Roman"/>
        <family val="1"/>
      </rPr>
      <t>.</t>
    </r>
    <r>
      <rPr>
        <sz val="12"/>
        <color indexed="10"/>
        <rFont val="細明體"/>
        <family val="3"/>
        <charset val="136"/>
      </rPr>
      <t/>
    </r>
    <phoneticPr fontId="8" type="noConversion"/>
  </si>
  <si>
    <r>
      <rPr>
        <sz val="12"/>
        <rFont val="標楷體"/>
        <family val="4"/>
        <charset val="136"/>
      </rPr>
      <t>「投保日數」或「投保日期」請擇一使用：請選擇「依當月投保日數計算」，填入加保及退保日期及月投保薪資。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</si>
  <si>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　Ｄ</t>
    </r>
    <r>
      <rPr>
        <sz val="12"/>
        <rFont val="Times New Roman"/>
        <family val="1"/>
      </rPr>
      <t>.</t>
    </r>
    <phoneticPr fontId="2" type="noConversion"/>
  </si>
  <si>
    <r>
      <rPr>
        <sz val="12"/>
        <rFont val="標楷體"/>
        <family val="4"/>
        <charset val="136"/>
      </rPr>
      <t>Ｅ</t>
    </r>
    <r>
      <rPr>
        <sz val="12"/>
        <rFont val="Times New Roman"/>
        <family val="1"/>
      </rPr>
      <t>.</t>
    </r>
    <phoneticPr fontId="2" type="noConversion"/>
  </si>
  <si>
    <r>
      <t>11,100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以下之「月投保薪資」，均屬於</t>
    </r>
    <r>
      <rPr>
        <sz val="12"/>
        <rFont val="Times New Roman"/>
        <family val="1"/>
      </rPr>
      <t>11,100</t>
    </r>
    <r>
      <rPr>
        <sz val="12"/>
        <rFont val="標楷體"/>
        <family val="4"/>
        <charset val="136"/>
      </rPr>
      <t>元。</t>
    </r>
    <phoneticPr fontId="2" type="noConversion"/>
  </si>
  <si>
    <r>
      <t xml:space="preserve"> </t>
    </r>
    <r>
      <rPr>
        <sz val="12"/>
        <rFont val="標楷體"/>
        <family val="4"/>
        <charset val="136"/>
      </rPr>
      <t>　Ｂ</t>
    </r>
    <r>
      <rPr>
        <sz val="12"/>
        <rFont val="Times New Roman"/>
        <family val="1"/>
      </rPr>
      <t>.</t>
    </r>
    <phoneticPr fontId="2" type="noConversion"/>
  </si>
  <si>
    <r>
      <rPr>
        <sz val="12"/>
        <rFont val="標楷體"/>
        <family val="4"/>
        <charset val="136"/>
      </rPr>
      <t>依全民健康保險法第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條第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項規定：「被保險人投保當月應繳納全月保險費，退保當月免繳納保險費」</t>
    </r>
    <phoneticPr fontId="2" type="noConversion"/>
  </si>
  <si>
    <r>
      <rPr>
        <sz val="12"/>
        <rFont val="標楷體"/>
        <family val="4"/>
        <charset val="136"/>
      </rPr>
      <t>之規定，訂出以下計費原則：</t>
    </r>
  </si>
  <si>
    <r>
      <rPr>
        <sz val="12"/>
        <rFont val="標楷體"/>
        <family val="4"/>
        <charset val="136"/>
      </rPr>
      <t>一、被保險人全月在保，當月最後一天轉出，以該單位計收被保險人全月保險費。</t>
    </r>
    <phoneticPr fontId="2" type="noConversion"/>
  </si>
  <si>
    <r>
      <rPr>
        <sz val="12"/>
        <rFont val="標楷體"/>
        <family val="4"/>
        <charset val="136"/>
      </rPr>
      <t>二、被保險人同月僅一單位有投保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轉入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紀錄，無退保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轉出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紀錄，以該單位計收被保險人全月保險費。</t>
    </r>
    <phoneticPr fontId="2" type="noConversion"/>
  </si>
  <si>
    <r>
      <rPr>
        <sz val="12"/>
        <rFont val="標楷體"/>
        <family val="4"/>
        <charset val="136"/>
      </rPr>
      <t>四、被保險人同月僅一單位有投保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轉入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紀錄及退保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轉出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紀錄，以該單位計收被保險人全月保險費。</t>
    </r>
    <phoneticPr fontId="2" type="noConversion"/>
  </si>
  <si>
    <r>
      <rPr>
        <sz val="12"/>
        <rFont val="標楷體"/>
        <family val="4"/>
        <charset val="136"/>
      </rPr>
      <t>未全月投保者，「月提繳工資」除以</t>
    </r>
    <r>
      <rPr>
        <sz val="12"/>
        <rFont val="Times New Roman"/>
        <family val="1"/>
      </rPr>
      <t>30</t>
    </r>
    <r>
      <rPr>
        <sz val="12"/>
        <rFont val="標楷體"/>
        <family val="4"/>
        <charset val="136"/>
      </rPr>
      <t>天再乘以投保日數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四捨五入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。</t>
    </r>
    <phoneticPr fontId="2" type="noConversion"/>
  </si>
  <si>
    <r>
      <rPr>
        <b/>
        <sz val="12"/>
        <color indexed="10"/>
        <rFont val="標楷體"/>
        <family val="4"/>
        <charset val="136"/>
      </rPr>
      <t>【重要訊息</t>
    </r>
    <r>
      <rPr>
        <b/>
        <sz val="12"/>
        <color indexed="10"/>
        <rFont val="Times New Roman"/>
        <family val="1"/>
      </rPr>
      <t>,</t>
    </r>
    <r>
      <rPr>
        <b/>
        <sz val="12"/>
        <color indexed="10"/>
        <rFont val="標楷體"/>
        <family val="4"/>
        <charset val="136"/>
      </rPr>
      <t>請詳閱】</t>
    </r>
    <phoneticPr fontId="2" type="noConversion"/>
  </si>
  <si>
    <r>
      <t>*</t>
    </r>
    <r>
      <rPr>
        <sz val="12"/>
        <rFont val="標楷體"/>
        <family val="4"/>
        <charset val="136"/>
      </rPr>
      <t>以上清冊列印及傳檔時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請</t>
    </r>
    <r>
      <rPr>
        <b/>
        <sz val="12"/>
        <rFont val="標楷體"/>
        <family val="4"/>
        <charset val="136"/>
      </rPr>
      <t>刪除以下說明，</t>
    </r>
    <r>
      <rPr>
        <sz val="12"/>
        <rFont val="標楷體"/>
        <family val="4"/>
        <charset val="136"/>
      </rPr>
      <t>可減少列印張數及網路傳輸資料量，減化作業，謝謝合作</t>
    </r>
    <r>
      <rPr>
        <sz val="12"/>
        <rFont val="Times New Roman"/>
        <family val="1"/>
      </rPr>
      <t xml:space="preserve"> !</t>
    </r>
    <phoneticPr fontId="8" type="noConversion"/>
  </si>
  <si>
    <r>
      <t>*</t>
    </r>
    <r>
      <rPr>
        <sz val="12"/>
        <rFont val="標楷體"/>
        <family val="4"/>
        <charset val="136"/>
      </rPr>
      <t>有特殊狀況或任何疑問，請連絡人福組謝惠莉小姐，分機</t>
    </r>
    <r>
      <rPr>
        <sz val="12"/>
        <rFont val="Times New Roman"/>
        <family val="1"/>
      </rPr>
      <t>3561</t>
    </r>
    <r>
      <rPr>
        <sz val="12"/>
        <rFont val="標楷體"/>
        <family val="4"/>
        <charset val="136"/>
      </rPr>
      <t>。</t>
    </r>
    <phoneticPr fontId="8" type="noConversion"/>
  </si>
  <si>
    <r>
      <rPr>
        <sz val="12"/>
        <rFont val="標楷體"/>
        <family val="4"/>
        <charset val="136"/>
      </rPr>
      <t>「被保險人類別」：</t>
    </r>
    <r>
      <rPr>
        <b/>
        <sz val="12"/>
        <color indexed="10"/>
        <rFont val="標楷體"/>
        <family val="4"/>
        <charset val="136"/>
      </rPr>
      <t>本國人請選「有一定雇主員工參加就業保險」；</t>
    </r>
    <phoneticPr fontId="2" type="noConversion"/>
  </si>
  <si>
    <r>
      <t xml:space="preserve">    </t>
    </r>
    <r>
      <rPr>
        <sz val="12"/>
        <rFont val="標楷體"/>
        <family val="4"/>
        <charset val="136"/>
      </rPr>
      <t>　　　Ａ</t>
    </r>
    <r>
      <rPr>
        <sz val="12"/>
        <rFont val="Times New Roman"/>
        <family val="1"/>
      </rPr>
      <t>.</t>
    </r>
  </si>
  <si>
    <r>
      <rPr>
        <sz val="18"/>
        <color indexed="8"/>
        <rFont val="標楷體"/>
        <family val="4"/>
        <charset val="136"/>
      </rPr>
      <t>淡江大學○○○年○○月份保費</t>
    </r>
    <r>
      <rPr>
        <sz val="18"/>
        <rFont val="標楷體"/>
        <family val="4"/>
        <charset val="136"/>
      </rPr>
      <t>清冊</t>
    </r>
    <phoneticPr fontId="2" type="noConversion"/>
  </si>
  <si>
    <r>
      <rPr>
        <sz val="14"/>
        <rFont val="標楷體"/>
        <family val="4"/>
        <charset val="136"/>
      </rPr>
      <t>製表日期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：</t>
    </r>
    <r>
      <rPr>
        <sz val="14"/>
        <rFont val="Times New Roman"/>
        <family val="1"/>
      </rPr>
      <t xml:space="preserve"> </t>
    </r>
    <phoneticPr fontId="8" type="noConversion"/>
  </si>
  <si>
    <r>
      <rPr>
        <sz val="14"/>
        <rFont val="標楷體"/>
        <family val="4"/>
        <charset val="136"/>
      </rPr>
      <t>請款單位：</t>
    </r>
    <phoneticPr fontId="8" type="noConversion"/>
  </si>
  <si>
    <r>
      <rPr>
        <sz val="14"/>
        <rFont val="標楷體"/>
        <family val="4"/>
        <charset val="136"/>
      </rPr>
      <t>粘存單經辦人：</t>
    </r>
    <r>
      <rPr>
        <sz val="14"/>
        <rFont val="Times New Roman"/>
        <family val="1"/>
      </rPr>
      <t xml:space="preserve">            (</t>
    </r>
    <r>
      <rPr>
        <sz val="14"/>
        <rFont val="標楷體"/>
        <family val="4"/>
        <charset val="136"/>
      </rPr>
      <t>請簽章</t>
    </r>
    <r>
      <rPr>
        <sz val="14"/>
        <rFont val="Times New Roman"/>
        <family val="1"/>
      </rPr>
      <t>)</t>
    </r>
    <phoneticPr fontId="8" type="noConversion"/>
  </si>
  <si>
    <r>
      <rPr>
        <sz val="14"/>
        <rFont val="標楷體"/>
        <family val="4"/>
        <charset val="136"/>
      </rPr>
      <t>分機：</t>
    </r>
    <r>
      <rPr>
        <sz val="14"/>
        <rFont val="Times New Roman"/>
        <family val="1"/>
      </rPr>
      <t xml:space="preserve">                 </t>
    </r>
    <phoneticPr fontId="8" type="noConversion"/>
  </si>
  <si>
    <t>全民健康保險保險費負擔金額表(三)</t>
    <phoneticPr fontId="8" type="noConversion"/>
  </si>
  <si>
    <t>投保金額等級</t>
    <phoneticPr fontId="8" type="noConversion"/>
  </si>
  <si>
    <t>月投保金額</t>
    <phoneticPr fontId="8" type="noConversion"/>
  </si>
  <si>
    <t>投保單位負擔金額﹝負擔比率60%﹞</t>
    <phoneticPr fontId="8" type="noConversion"/>
  </si>
  <si>
    <t>政府補助金額﹝補助比率10%﹞</t>
    <phoneticPr fontId="8" type="noConversion"/>
  </si>
  <si>
    <t>本人</t>
    <phoneticPr fontId="8" type="noConversion"/>
  </si>
  <si>
    <t>本人+１眷口</t>
    <phoneticPr fontId="8" type="noConversion"/>
  </si>
  <si>
    <t>本人+２眷口</t>
    <phoneticPr fontId="8" type="noConversion"/>
  </si>
  <si>
    <t>本人+３眷口</t>
    <phoneticPr fontId="8" type="noConversion"/>
  </si>
  <si>
    <t xml:space="preserve">                         中央健康保險署製表</t>
    <phoneticPr fontId="8" type="noConversion"/>
  </si>
  <si>
    <r>
      <t>*</t>
    </r>
    <r>
      <rPr>
        <sz val="12"/>
        <rFont val="標楷體"/>
        <family val="4"/>
        <charset val="136"/>
      </rPr>
      <t>以上清冊於請款時每月一張，如請款一個月以上時，則請以月為計算單位，依序分列於同一份清冊內，並以</t>
    </r>
    <r>
      <rPr>
        <b/>
        <sz val="12"/>
        <rFont val="Times New Roman"/>
        <family val="1"/>
      </rPr>
      <t>A4</t>
    </r>
    <r>
      <rPr>
        <b/>
        <sz val="12"/>
        <rFont val="標楷體"/>
        <family val="4"/>
        <charset val="136"/>
      </rPr>
      <t>橫式</t>
    </r>
    <r>
      <rPr>
        <sz val="12"/>
        <rFont val="標楷體"/>
        <family val="4"/>
        <charset val="136"/>
      </rPr>
      <t>列印報表</t>
    </r>
    <phoneticPr fontId="8" type="noConversion"/>
  </si>
  <si>
    <r>
      <t xml:space="preserve"> </t>
    </r>
    <r>
      <rPr>
        <sz val="12"/>
        <rFont val="標楷體"/>
        <family val="4"/>
        <charset val="136"/>
      </rPr>
      <t>附於憑證，俾便核對。</t>
    </r>
    <phoneticPr fontId="2" type="noConversion"/>
  </si>
  <si>
    <t>勞保</t>
    <phoneticPr fontId="2" type="noConversion"/>
  </si>
  <si>
    <t>健保</t>
    <phoneticPr fontId="2" type="noConversion"/>
  </si>
  <si>
    <t>勞退金</t>
    <phoneticPr fontId="2" type="noConversion"/>
  </si>
  <si>
    <t>保額</t>
    <phoneticPr fontId="2" type="noConversion"/>
  </si>
  <si>
    <r>
      <t xml:space="preserve">                 </t>
    </r>
    <r>
      <rPr>
        <sz val="12"/>
        <rFont val="標楷體"/>
        <family val="4"/>
        <charset val="136"/>
      </rPr>
      <t>　　　　</t>
    </r>
    <r>
      <rPr>
        <sz val="12"/>
        <rFont val="Times New Roman"/>
        <family val="1"/>
      </rPr>
      <t xml:space="preserve">    </t>
    </r>
    <r>
      <rPr>
        <b/>
        <sz val="12"/>
        <color indexed="10"/>
        <rFont val="標楷體"/>
        <family val="4"/>
        <charset val="136"/>
      </rPr>
      <t>外籍人士請選「有一定雇主員工不參加就業保險」。</t>
    </r>
    <phoneticPr fontId="2" type="noConversion"/>
  </si>
  <si>
    <r>
      <rPr>
        <sz val="12"/>
        <rFont val="標楷體"/>
        <family val="4"/>
        <charset val="136"/>
      </rPr>
      <t>三、被保險人同月僅一單位有退保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轉出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紀錄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非當月最後一日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，無投保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轉入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紀錄，不以該單位計收被保險人全月保險費。被保險人轉出後，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應改以其他適法身分在新單位投保，並請注意新舊單位投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退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保日期之銜接，該月即於新單位計收全月保險費。</t>
    </r>
    <phoneticPr fontId="2" type="noConversion"/>
  </si>
  <si>
    <r>
      <t xml:space="preserve">                                      </t>
    </r>
    <r>
      <rPr>
        <b/>
        <sz val="12"/>
        <color rgb="FFFF0000"/>
        <rFont val="標楷體"/>
        <family val="4"/>
        <charset val="136"/>
      </rPr>
      <t>其他特殊身分，亦請進入勞工保險局網址參閱選擇並試算。</t>
    </r>
    <r>
      <rPr>
        <b/>
        <sz val="12"/>
        <color rgb="FFFF0000"/>
        <rFont val="Times New Roman"/>
        <family val="1"/>
      </rPr>
      <t xml:space="preserve"> </t>
    </r>
    <phoneticPr fontId="2" type="noConversion"/>
  </si>
  <si>
    <t>﹝公、民營事業、機構及有一定雇主之受僱者適用﹞</t>
    <phoneticPr fontId="8" type="noConversion"/>
  </si>
  <si>
    <t>112年1月1日起實施</t>
    <phoneticPr fontId="8" type="noConversion"/>
  </si>
  <si>
    <t>註:1.自112年1月1日起配合基本工資調整，第一級調整為26,400元。</t>
    <phoneticPr fontId="8" type="noConversion"/>
  </si>
  <si>
    <t xml:space="preserve">    2.自112年1月1日起調整平均眷口數為0.57人，投保單位負擔金額含本人
       及平均眷屬人數0.57人,合計1.57人。</t>
    <phoneticPr fontId="8" type="noConversion"/>
  </si>
  <si>
    <t xml:space="preserve">    3.自111年7月1日起，投保金額最高一級調整為219,500元。</t>
    <phoneticPr fontId="8" type="noConversion"/>
  </si>
  <si>
    <t xml:space="preserve">    4.自110年1月1日起費率調整為5.17%。</t>
    <phoneticPr fontId="8" type="noConversion"/>
  </si>
  <si>
    <r>
      <t xml:space="preserve">                                   淡江大學 112年1月起適用保費一覽表 (勞保、健保、勞退金)       </t>
    </r>
    <r>
      <rPr>
        <b/>
        <sz val="8"/>
        <rFont val="新細明體"/>
        <family val="1"/>
        <charset val="136"/>
        <scheme val="minor"/>
      </rPr>
      <t>【保費金額仍須依官方公告為準】</t>
    </r>
    <phoneticPr fontId="2" type="noConversion"/>
  </si>
  <si>
    <t>111.11.23修訂</t>
    <phoneticPr fontId="2" type="noConversion"/>
  </si>
  <si>
    <t>薪資</t>
    <phoneticPr fontId="2" type="noConversion"/>
  </si>
  <si>
    <r>
      <t xml:space="preserve">保額
</t>
    </r>
    <r>
      <rPr>
        <b/>
        <sz val="8"/>
        <rFont val="新細明體"/>
        <family val="1"/>
        <charset val="136"/>
        <scheme val="minor"/>
      </rPr>
      <t>勞保/職保</t>
    </r>
    <phoneticPr fontId="2" type="noConversion"/>
  </si>
  <si>
    <r>
      <t xml:space="preserve">勞保
</t>
    </r>
    <r>
      <rPr>
        <b/>
        <sz val="8"/>
        <rFont val="新細明體"/>
        <family val="1"/>
        <charset val="136"/>
        <scheme val="minor"/>
      </rPr>
      <t>(非本國籍)
(不適用就業保險)</t>
    </r>
    <phoneticPr fontId="2" type="noConversion"/>
  </si>
  <si>
    <t>自付</t>
  </si>
  <si>
    <t>單位負擔</t>
    <phoneticPr fontId="2" type="noConversion"/>
  </si>
  <si>
    <t>保額</t>
  </si>
  <si>
    <t>月提繳
工資</t>
    <phoneticPr fontId="2" type="noConversion"/>
  </si>
  <si>
    <t>單位提撥(固定6%)</t>
    <phoneticPr fontId="2" type="noConversion"/>
  </si>
  <si>
    <t>11,100/26,400</t>
    <phoneticPr fontId="2" type="noConversion"/>
  </si>
  <si>
    <t>12,540/26,400</t>
    <phoneticPr fontId="2" type="noConversion"/>
  </si>
  <si>
    <t>13,500/26,400</t>
    <phoneticPr fontId="2" type="noConversion"/>
  </si>
  <si>
    <t>15,840/26,400</t>
    <phoneticPr fontId="2" type="noConversion"/>
  </si>
  <si>
    <t>16,500/26,400</t>
    <phoneticPr fontId="2" type="noConversion"/>
  </si>
  <si>
    <t>17,280/26,400</t>
    <phoneticPr fontId="2" type="noConversion"/>
  </si>
  <si>
    <t>17,880/26,400</t>
    <phoneticPr fontId="2" type="noConversion"/>
  </si>
  <si>
    <t>19,047/26,400</t>
    <phoneticPr fontId="2" type="noConversion"/>
  </si>
  <si>
    <t>20,008/26,400</t>
    <phoneticPr fontId="2" type="noConversion"/>
  </si>
  <si>
    <t>21,009/26,400</t>
    <phoneticPr fontId="2" type="noConversion"/>
  </si>
  <si>
    <t>22,000/26,400</t>
    <phoneticPr fontId="2" type="noConversion"/>
  </si>
  <si>
    <t>23,100/26,400</t>
    <phoneticPr fontId="2" type="noConversion"/>
  </si>
  <si>
    <t>24,000/26,400</t>
    <phoneticPr fontId="2" type="noConversion"/>
  </si>
  <si>
    <t>25,250/26,400</t>
    <phoneticPr fontId="2" type="noConversion"/>
  </si>
  <si>
    <t>45,800/48,200</t>
    <phoneticPr fontId="2" type="noConversion"/>
  </si>
  <si>
    <t>45,800/50,600</t>
    <phoneticPr fontId="2" type="noConversion"/>
  </si>
  <si>
    <t>45,800/53,000</t>
    <phoneticPr fontId="2" type="noConversion"/>
  </si>
  <si>
    <t>45,800/55,400</t>
    <phoneticPr fontId="2" type="noConversion"/>
  </si>
  <si>
    <t>45,800/57,800</t>
    <phoneticPr fontId="2" type="noConversion"/>
  </si>
  <si>
    <t>45,800/60,800</t>
    <phoneticPr fontId="2" type="noConversion"/>
  </si>
  <si>
    <t>45,800/63,800</t>
    <phoneticPr fontId="2" type="noConversion"/>
  </si>
  <si>
    <t>45,800/66,800</t>
    <phoneticPr fontId="2" type="noConversion"/>
  </si>
  <si>
    <t>45,800/69,800</t>
    <phoneticPr fontId="2" type="noConversion"/>
  </si>
  <si>
    <t>45,800/72,800</t>
    <phoneticPr fontId="2" type="noConversion"/>
  </si>
  <si>
    <t>219,500(含以上)</t>
    <phoneticPr fontId="2" type="noConversion"/>
  </si>
  <si>
    <r>
      <rPr>
        <sz val="12"/>
        <rFont val="標楷體"/>
        <family val="4"/>
        <charset val="136"/>
      </rPr>
      <t>領月薪者，請用投保之月薪對照附件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之「月提繳分級表」。</t>
    </r>
    <phoneticPr fontId="2" type="noConversion"/>
  </si>
  <si>
    <r>
      <rPr>
        <sz val="12"/>
        <rFont val="標楷體"/>
        <family val="4"/>
        <charset val="136"/>
      </rPr>
      <t>未全月給薪者，請換算為「月投保薪資」後，再對照附件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之「月提繳工資」。</t>
    </r>
    <phoneticPr fontId="2" type="noConversion"/>
  </si>
  <si>
    <t>AOPX-Q03-001-FM028-09</t>
    <phoneticPr fontId="2" type="noConversion"/>
  </si>
  <si>
    <r>
      <t>(</t>
    </r>
    <r>
      <rPr>
        <b/>
        <sz val="10.5"/>
        <color indexed="10"/>
        <rFont val="標楷體"/>
        <family val="4"/>
        <charset val="136"/>
      </rPr>
      <t>自</t>
    </r>
    <r>
      <rPr>
        <b/>
        <sz val="10.5"/>
        <color indexed="10"/>
        <rFont val="Times New Roman"/>
        <family val="1"/>
      </rPr>
      <t>113</t>
    </r>
    <r>
      <rPr>
        <b/>
        <sz val="10.5"/>
        <color indexed="10"/>
        <rFont val="標楷體"/>
        <family val="4"/>
        <charset val="136"/>
      </rPr>
      <t>年</t>
    </r>
    <r>
      <rPr>
        <b/>
        <sz val="10.5"/>
        <color indexed="10"/>
        <rFont val="Times New Roman"/>
        <family val="1"/>
      </rPr>
      <t>1</t>
    </r>
    <r>
      <rPr>
        <b/>
        <sz val="10.5"/>
        <color indexed="10"/>
        <rFont val="標楷體"/>
        <family val="4"/>
        <charset val="136"/>
      </rPr>
      <t>月</t>
    </r>
    <r>
      <rPr>
        <b/>
        <sz val="10.5"/>
        <color indexed="10"/>
        <rFont val="Times New Roman"/>
        <family val="1"/>
      </rPr>
      <t>1</t>
    </r>
    <r>
      <rPr>
        <b/>
        <sz val="10.5"/>
        <color indexed="10"/>
        <rFont val="標楷體"/>
        <family val="4"/>
        <charset val="136"/>
      </rPr>
      <t>日起，最低時薪為</t>
    </r>
    <r>
      <rPr>
        <b/>
        <sz val="10.5"/>
        <color indexed="10"/>
        <rFont val="Times New Roman"/>
        <family val="1"/>
      </rPr>
      <t>183</t>
    </r>
    <r>
      <rPr>
        <b/>
        <sz val="10.5"/>
        <color indexed="10"/>
        <rFont val="標楷體"/>
        <family val="4"/>
        <charset val="136"/>
      </rPr>
      <t>元；</t>
    </r>
    <r>
      <rPr>
        <b/>
        <sz val="10.5"/>
        <color indexed="10"/>
        <rFont val="Times New Roman"/>
        <family val="1"/>
      </rPr>
      <t>112</t>
    </r>
    <r>
      <rPr>
        <b/>
        <sz val="10.5"/>
        <color indexed="10"/>
        <rFont val="標楷體"/>
        <family val="4"/>
        <charset val="136"/>
      </rPr>
      <t>年</t>
    </r>
    <r>
      <rPr>
        <b/>
        <sz val="10.5"/>
        <color indexed="10"/>
        <rFont val="Times New Roman"/>
        <family val="1"/>
      </rPr>
      <t>1</t>
    </r>
    <r>
      <rPr>
        <b/>
        <sz val="10.5"/>
        <color indexed="10"/>
        <rFont val="標楷體"/>
        <family val="4"/>
        <charset val="136"/>
      </rPr>
      <t>月</t>
    </r>
    <r>
      <rPr>
        <b/>
        <sz val="10.5"/>
        <color indexed="10"/>
        <rFont val="Times New Roman"/>
        <family val="1"/>
      </rPr>
      <t>1</t>
    </r>
    <r>
      <rPr>
        <b/>
        <sz val="10.5"/>
        <color indexed="10"/>
        <rFont val="標楷體"/>
        <family val="4"/>
        <charset val="136"/>
      </rPr>
      <t>日至</t>
    </r>
    <r>
      <rPr>
        <b/>
        <sz val="10.5"/>
        <color indexed="10"/>
        <rFont val="Times New Roman"/>
        <family val="1"/>
      </rPr>
      <t>112</t>
    </r>
    <r>
      <rPr>
        <b/>
        <sz val="10.5"/>
        <color indexed="10"/>
        <rFont val="標楷體"/>
        <family val="4"/>
        <charset val="136"/>
      </rPr>
      <t>年</t>
    </r>
    <r>
      <rPr>
        <b/>
        <sz val="10.5"/>
        <color indexed="10"/>
        <rFont val="Times New Roman"/>
        <family val="1"/>
      </rPr>
      <t>12</t>
    </r>
    <r>
      <rPr>
        <b/>
        <sz val="10.5"/>
        <color indexed="10"/>
        <rFont val="標楷體"/>
        <family val="4"/>
        <charset val="136"/>
      </rPr>
      <t>月</t>
    </r>
    <r>
      <rPr>
        <b/>
        <sz val="10.5"/>
        <color indexed="10"/>
        <rFont val="Times New Roman"/>
        <family val="1"/>
      </rPr>
      <t>31</t>
    </r>
    <r>
      <rPr>
        <b/>
        <sz val="10.5"/>
        <color indexed="10"/>
        <rFont val="標楷體"/>
        <family val="4"/>
        <charset val="136"/>
      </rPr>
      <t>日，最低時薪為</t>
    </r>
    <r>
      <rPr>
        <b/>
        <sz val="10.5"/>
        <color indexed="10"/>
        <rFont val="Times New Roman"/>
        <family val="1"/>
      </rPr>
      <t>176</t>
    </r>
    <r>
      <rPr>
        <b/>
        <sz val="10.5"/>
        <color indexed="10"/>
        <rFont val="標楷體"/>
        <family val="4"/>
        <charset val="136"/>
      </rPr>
      <t>元</t>
    </r>
    <r>
      <rPr>
        <b/>
        <sz val="10.5"/>
        <color indexed="10"/>
        <rFont val="Times New Roman"/>
        <family val="1"/>
      </rPr>
      <t>)</t>
    </r>
    <phoneticPr fontId="2" type="noConversion"/>
  </si>
  <si>
    <r>
      <rPr>
        <b/>
        <u/>
        <sz val="12"/>
        <color indexed="10"/>
        <rFont val="標楷體"/>
        <family val="4"/>
        <charset val="136"/>
      </rPr>
      <t>以</t>
    </r>
    <r>
      <rPr>
        <b/>
        <u/>
        <sz val="12"/>
        <color indexed="10"/>
        <rFont val="Times New Roman"/>
        <family val="1"/>
      </rPr>
      <t>113</t>
    </r>
    <r>
      <rPr>
        <b/>
        <u/>
        <sz val="12"/>
        <color indexed="10"/>
        <rFont val="標楷體"/>
        <family val="4"/>
        <charset val="136"/>
      </rPr>
      <t>年度為例</t>
    </r>
    <r>
      <rPr>
        <sz val="12"/>
        <rFont val="標楷體"/>
        <family val="4"/>
        <charset val="136"/>
      </rPr>
      <t>，特殊「月投保薪資」計算說明：若一工讀生當月只做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天，每天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小時，日薪為</t>
    </r>
    <r>
      <rPr>
        <sz val="12"/>
        <rFont val="Times New Roman"/>
        <family val="1"/>
      </rPr>
      <t>183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*7</t>
    </r>
    <r>
      <rPr>
        <sz val="12"/>
        <rFont val="標楷體"/>
        <family val="4"/>
        <charset val="136"/>
      </rPr>
      <t>小時</t>
    </r>
    <r>
      <rPr>
        <sz val="12"/>
        <rFont val="Times New Roman"/>
        <family val="1"/>
      </rPr>
      <t>=1,281</t>
    </r>
    <r>
      <rPr>
        <sz val="12"/>
        <rFont val="標楷體"/>
        <family val="4"/>
        <charset val="136"/>
      </rPr>
      <t>元；
實際薪資為日薪</t>
    </r>
    <r>
      <rPr>
        <sz val="12"/>
        <rFont val="Times New Roman"/>
        <family val="1"/>
      </rPr>
      <t>1,281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 xml:space="preserve"> *3</t>
    </r>
    <r>
      <rPr>
        <sz val="12"/>
        <rFont val="標楷體"/>
        <family val="4"/>
        <charset val="136"/>
      </rPr>
      <t>天</t>
    </r>
    <r>
      <rPr>
        <sz val="12"/>
        <rFont val="Times New Roman"/>
        <family val="1"/>
      </rPr>
      <t>=3,843(</t>
    </r>
    <r>
      <rPr>
        <sz val="12"/>
        <rFont val="標楷體"/>
        <family val="4"/>
        <charset val="136"/>
      </rPr>
      <t>實際薪資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</si>
  <si>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標楷體"/>
        <family val="4"/>
        <charset val="136"/>
      </rPr>
      <t>日薪</t>
    </r>
    <r>
      <rPr>
        <sz val="12"/>
        <rFont val="Times New Roman"/>
        <family val="1"/>
      </rPr>
      <t>1,281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*30</t>
    </r>
    <r>
      <rPr>
        <sz val="12"/>
        <rFont val="標楷體"/>
        <family val="4"/>
        <charset val="136"/>
      </rPr>
      <t>天</t>
    </r>
    <r>
      <rPr>
        <sz val="12"/>
        <rFont val="Times New Roman"/>
        <family val="1"/>
      </rPr>
      <t xml:space="preserve"> = 38,430</t>
    </r>
    <r>
      <rPr>
        <sz val="12"/>
        <rFont val="標楷體"/>
        <family val="4"/>
        <charset val="136"/>
      </rPr>
      <t>元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換算月薪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，「月投保薪資」請選擇</t>
    </r>
    <r>
      <rPr>
        <sz val="12"/>
        <rFont val="Times New Roman"/>
        <family val="1"/>
      </rPr>
      <t>40,100</t>
    </r>
    <r>
      <rPr>
        <sz val="12"/>
        <rFont val="標楷體"/>
        <family val="4"/>
        <charset val="136"/>
      </rPr>
      <t>元之級距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月投保薪資≧月薪</t>
    </r>
    <r>
      <rPr>
        <sz val="12"/>
        <rFont val="Times New Roman"/>
        <family val="1"/>
      </rPr>
      <t>)</t>
    </r>
    <phoneticPr fontId="2" type="noConversion"/>
  </si>
  <si>
    <r>
      <rPr>
        <b/>
        <sz val="12"/>
        <color indexed="10"/>
        <rFont val="標楷體"/>
        <family val="4"/>
        <charset val="136"/>
      </rPr>
      <t>一、勞保金額：勞工保險投保薪資分級表請詳附件</t>
    </r>
    <r>
      <rPr>
        <b/>
        <sz val="12"/>
        <color indexed="10"/>
        <rFont val="Times New Roman"/>
        <family val="1"/>
      </rPr>
      <t>1(113</t>
    </r>
    <r>
      <rPr>
        <b/>
        <sz val="12"/>
        <color indexed="10"/>
        <rFont val="標楷體"/>
        <family val="4"/>
        <charset val="136"/>
      </rPr>
      <t>年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  <charset val="136"/>
      </rPr>
      <t>月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  <charset val="136"/>
      </rPr>
      <t>日生效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  <charset val="136"/>
      </rPr>
      <t>；附件</t>
    </r>
    <r>
      <rPr>
        <b/>
        <sz val="12"/>
        <color indexed="10"/>
        <rFont val="Times New Roman"/>
        <family val="1"/>
      </rPr>
      <t>6(112</t>
    </r>
    <r>
      <rPr>
        <b/>
        <sz val="12"/>
        <color indexed="10"/>
        <rFont val="標楷體"/>
        <family val="4"/>
        <charset val="136"/>
      </rPr>
      <t>年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  <charset val="136"/>
      </rPr>
      <t>月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  <charset val="136"/>
      </rPr>
      <t>日生效</t>
    </r>
    <r>
      <rPr>
        <b/>
        <sz val="12"/>
        <color indexed="10"/>
        <rFont val="Times New Roman"/>
        <family val="1"/>
      </rPr>
      <t>)</t>
    </r>
    <r>
      <rPr>
        <b/>
        <sz val="12"/>
        <color rgb="FFFF0000"/>
        <rFont val="標楷體"/>
        <family val="4"/>
        <charset val="136"/>
      </rPr>
      <t>。</t>
    </r>
    <phoneticPr fontId="8" type="noConversion"/>
  </si>
  <si>
    <r>
      <rPr>
        <b/>
        <sz val="12"/>
        <rFont val="標楷體"/>
        <family val="4"/>
        <charset val="136"/>
      </rPr>
      <t>當月薪資未達</t>
    </r>
    <r>
      <rPr>
        <b/>
        <sz val="12"/>
        <rFont val="Times New Roman"/>
        <family val="1"/>
      </rPr>
      <t>8,784</t>
    </r>
    <r>
      <rPr>
        <b/>
        <sz val="12"/>
        <rFont val="標楷體"/>
        <family val="4"/>
        <charset val="136"/>
      </rPr>
      <t>元者</t>
    </r>
    <r>
      <rPr>
        <b/>
        <sz val="12"/>
        <rFont val="Times New Roman"/>
        <family val="1"/>
      </rPr>
      <t>(48</t>
    </r>
    <r>
      <rPr>
        <b/>
        <sz val="12"/>
        <rFont val="標楷體"/>
        <family val="4"/>
        <charset val="136"/>
      </rPr>
      <t>小時</t>
    </r>
    <r>
      <rPr>
        <b/>
        <sz val="12"/>
        <rFont val="Times New Roman"/>
        <family val="1"/>
      </rPr>
      <t>*183</t>
    </r>
    <r>
      <rPr>
        <b/>
        <sz val="12"/>
        <rFont val="標楷體"/>
        <family val="4"/>
        <charset val="136"/>
      </rPr>
      <t>元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  <charset val="136"/>
      </rPr>
      <t>，不需在本校加健保。</t>
    </r>
    <phoneticPr fontId="2" type="noConversion"/>
  </si>
  <si>
    <r>
      <rPr>
        <b/>
        <sz val="12"/>
        <color indexed="30"/>
        <rFont val="標楷體"/>
        <family val="4"/>
        <charset val="136"/>
      </rPr>
      <t>「適用職業災害費率」：</t>
    </r>
    <r>
      <rPr>
        <b/>
        <sz val="12"/>
        <color rgb="FF0066CC"/>
        <rFont val="Times New Roman"/>
        <family val="1"/>
      </rPr>
      <t>112</t>
    </r>
    <r>
      <rPr>
        <b/>
        <sz val="12"/>
        <color rgb="FF0066CC"/>
        <rFont val="標楷體"/>
        <family val="4"/>
        <charset val="136"/>
      </rPr>
      <t>年度起請選「</t>
    </r>
    <r>
      <rPr>
        <b/>
        <sz val="12"/>
        <color rgb="FF0066CC"/>
        <rFont val="Times New Roman"/>
        <family val="1"/>
      </rPr>
      <t>0.12%</t>
    </r>
    <r>
      <rPr>
        <b/>
        <sz val="12"/>
        <color rgb="FF0066CC"/>
        <rFont val="標楷體"/>
        <family val="4"/>
        <charset val="136"/>
      </rPr>
      <t>」，</t>
    </r>
    <r>
      <rPr>
        <b/>
        <sz val="12"/>
        <color indexed="30"/>
        <rFont val="Times New Roman"/>
        <family val="1"/>
      </rPr>
      <t>111</t>
    </r>
    <r>
      <rPr>
        <b/>
        <sz val="12"/>
        <color rgb="FF0066CC"/>
        <rFont val="標楷體"/>
        <family val="4"/>
        <charset val="136"/>
      </rPr>
      <t>至</t>
    </r>
    <r>
      <rPr>
        <b/>
        <sz val="12"/>
        <color rgb="FF0066CC"/>
        <rFont val="Times New Roman"/>
        <family val="1"/>
      </rPr>
      <t>109</t>
    </r>
    <r>
      <rPr>
        <b/>
        <sz val="12"/>
        <color indexed="30"/>
        <rFont val="標楷體"/>
        <family val="4"/>
        <charset val="136"/>
      </rPr>
      <t>年度請選「</t>
    </r>
    <r>
      <rPr>
        <b/>
        <sz val="12"/>
        <color indexed="30"/>
        <rFont val="Times New Roman"/>
        <family val="1"/>
      </rPr>
      <t>0.13%</t>
    </r>
    <r>
      <rPr>
        <b/>
        <sz val="12"/>
        <color indexed="30"/>
        <rFont val="標楷體"/>
        <family val="4"/>
        <charset val="136"/>
      </rPr>
      <t>」，</t>
    </r>
    <r>
      <rPr>
        <b/>
        <sz val="12"/>
        <color indexed="30"/>
        <rFont val="Times New Roman"/>
        <family val="1"/>
      </rPr>
      <t>108</t>
    </r>
    <r>
      <rPr>
        <b/>
        <sz val="12"/>
        <color rgb="FF0066CC"/>
        <rFont val="標楷體"/>
        <family val="4"/>
        <charset val="136"/>
      </rPr>
      <t>至</t>
    </r>
    <r>
      <rPr>
        <b/>
        <sz val="12"/>
        <color indexed="30"/>
        <rFont val="Times New Roman"/>
        <family val="1"/>
      </rPr>
      <t>110</t>
    </r>
    <r>
      <rPr>
        <b/>
        <sz val="12"/>
        <color rgb="FF0066CC"/>
        <rFont val="標楷體"/>
        <family val="4"/>
        <charset val="136"/>
      </rPr>
      <t>年度請選「</t>
    </r>
    <r>
      <rPr>
        <b/>
        <sz val="12"/>
        <color indexed="30"/>
        <rFont val="Times New Roman"/>
        <family val="1"/>
      </rPr>
      <t>0.11%</t>
    </r>
    <r>
      <rPr>
        <b/>
        <sz val="12"/>
        <color rgb="FF0066CC"/>
        <rFont val="標楷體"/>
        <family val="4"/>
        <charset val="136"/>
      </rPr>
      <t>」。</t>
    </r>
    <r>
      <rPr>
        <b/>
        <sz val="12"/>
        <color indexed="30"/>
        <rFont val="Times New Roman"/>
        <family val="1"/>
      </rPr>
      <t>(</t>
    </r>
    <r>
      <rPr>
        <b/>
        <sz val="12"/>
        <color rgb="FF0066CC"/>
        <rFont val="標楷體"/>
        <family val="4"/>
        <charset val="136"/>
      </rPr>
      <t>以勞保局規定為準</t>
    </r>
    <r>
      <rPr>
        <b/>
        <sz val="12"/>
        <color indexed="30"/>
        <rFont val="Times New Roman"/>
        <family val="1"/>
      </rPr>
      <t>)</t>
    </r>
    <phoneticPr fontId="2" type="noConversion"/>
  </si>
  <si>
    <r>
      <rPr>
        <b/>
        <sz val="12"/>
        <color indexed="10"/>
        <rFont val="標楷體"/>
        <family val="4"/>
        <charset val="136"/>
      </rPr>
      <t>二、</t>
    </r>
    <r>
      <rPr>
        <b/>
        <sz val="12"/>
        <color rgb="FFFF0000"/>
        <rFont val="標楷體"/>
        <family val="4"/>
        <charset val="136"/>
      </rPr>
      <t>勞工職業災害保險投保薪資分級表請詳附件</t>
    </r>
    <r>
      <rPr>
        <b/>
        <sz val="12"/>
        <color rgb="FFFF0000"/>
        <rFont val="Times New Roman"/>
        <family val="1"/>
      </rPr>
      <t>2</t>
    </r>
    <r>
      <rPr>
        <b/>
        <sz val="12"/>
        <color indexed="10"/>
        <rFont val="Times New Roman"/>
        <family val="1"/>
      </rPr>
      <t>(113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indexed="10"/>
        <rFont val="Times New Roman"/>
        <family val="1"/>
      </rPr>
      <t>1</t>
    </r>
    <r>
      <rPr>
        <b/>
        <sz val="12"/>
        <color rgb="FFFF0000"/>
        <rFont val="標楷體"/>
        <family val="4"/>
        <charset val="136"/>
      </rPr>
      <t>月</t>
    </r>
    <r>
      <rPr>
        <b/>
        <sz val="12"/>
        <color indexed="10"/>
        <rFont val="Times New Roman"/>
        <family val="1"/>
      </rPr>
      <t>1</t>
    </r>
    <r>
      <rPr>
        <b/>
        <sz val="12"/>
        <color rgb="FFFF0000"/>
        <rFont val="標楷體"/>
        <family val="4"/>
        <charset val="136"/>
      </rPr>
      <t>日生效</t>
    </r>
    <r>
      <rPr>
        <b/>
        <sz val="12"/>
        <color indexed="10"/>
        <rFont val="Times New Roman"/>
        <family val="1"/>
      </rPr>
      <t>)</t>
    </r>
    <r>
      <rPr>
        <b/>
        <sz val="12"/>
        <color rgb="FFFF0000"/>
        <rFont val="標楷體"/>
        <family val="4"/>
        <charset val="136"/>
      </rPr>
      <t>；附件</t>
    </r>
    <r>
      <rPr>
        <b/>
        <sz val="12"/>
        <color rgb="FFFF0000"/>
        <rFont val="Times New Roman"/>
        <family val="1"/>
      </rPr>
      <t>7(112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1</t>
    </r>
    <r>
      <rPr>
        <b/>
        <sz val="12"/>
        <color rgb="FFFF0000"/>
        <rFont val="標楷體"/>
        <family val="4"/>
        <charset val="136"/>
      </rPr>
      <t>月</t>
    </r>
    <r>
      <rPr>
        <b/>
        <sz val="12"/>
        <color rgb="FFFF0000"/>
        <rFont val="Times New Roman"/>
        <family val="1"/>
      </rPr>
      <t>1</t>
    </r>
    <r>
      <rPr>
        <b/>
        <sz val="12"/>
        <color rgb="FFFF0000"/>
        <rFont val="標楷體"/>
        <family val="4"/>
        <charset val="136"/>
      </rPr>
      <t>日生效</t>
    </r>
    <r>
      <rPr>
        <b/>
        <sz val="12"/>
        <color rgb="FFFF0000"/>
        <rFont val="Times New Roman"/>
        <family val="1"/>
      </rPr>
      <t>)</t>
    </r>
    <r>
      <rPr>
        <b/>
        <sz val="12"/>
        <color rgb="FFFF0000"/>
        <rFont val="標楷體"/>
        <family val="4"/>
        <charset val="136"/>
      </rPr>
      <t>。</t>
    </r>
    <phoneticPr fontId="8" type="noConversion"/>
  </si>
  <si>
    <r>
      <rPr>
        <b/>
        <sz val="12"/>
        <color rgb="FFFF0000"/>
        <rFont val="標楷體"/>
        <family val="4"/>
        <charset val="136"/>
      </rPr>
      <t>三</t>
    </r>
    <r>
      <rPr>
        <b/>
        <sz val="12"/>
        <color indexed="10"/>
        <rFont val="標楷體"/>
        <family val="4"/>
        <charset val="136"/>
      </rPr>
      <t>、健保金額：全民健康保險保險費負擔金額表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  <charset val="136"/>
      </rPr>
      <t>三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  <charset val="136"/>
      </rPr>
      <t>請詳附件</t>
    </r>
    <r>
      <rPr>
        <b/>
        <sz val="12"/>
        <color indexed="10"/>
        <rFont val="Times New Roman"/>
        <family val="1"/>
      </rPr>
      <t>3(113</t>
    </r>
    <r>
      <rPr>
        <b/>
        <sz val="12"/>
        <color indexed="10"/>
        <rFont val="標楷體"/>
        <family val="4"/>
        <charset val="136"/>
      </rPr>
      <t>年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  <charset val="136"/>
      </rPr>
      <t>月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  <charset val="136"/>
      </rPr>
      <t>日生效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  <charset val="136"/>
      </rPr>
      <t>；附件</t>
    </r>
    <r>
      <rPr>
        <b/>
        <sz val="12"/>
        <color indexed="10"/>
        <rFont val="Times New Roman"/>
        <family val="1"/>
      </rPr>
      <t>8(112</t>
    </r>
    <r>
      <rPr>
        <b/>
        <sz val="12"/>
        <color indexed="10"/>
        <rFont val="標楷體"/>
        <family val="4"/>
        <charset val="136"/>
      </rPr>
      <t>年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  <charset val="136"/>
      </rPr>
      <t>月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  <charset val="136"/>
      </rPr>
      <t>日生效</t>
    </r>
    <r>
      <rPr>
        <b/>
        <sz val="12"/>
        <color indexed="10"/>
        <rFont val="Times New Roman"/>
        <family val="1"/>
      </rPr>
      <t>)</t>
    </r>
    <r>
      <rPr>
        <b/>
        <sz val="12"/>
        <color indexed="10"/>
        <rFont val="標楷體"/>
        <family val="4"/>
        <charset val="136"/>
      </rPr>
      <t>。</t>
    </r>
    <phoneticPr fontId="8" type="noConversion"/>
  </si>
  <si>
    <r>
      <rPr>
        <b/>
        <sz val="12"/>
        <color rgb="FFFF0000"/>
        <rFont val="標楷體"/>
        <family val="4"/>
        <charset val="136"/>
      </rPr>
      <t>四</t>
    </r>
    <r>
      <rPr>
        <b/>
        <sz val="12"/>
        <color indexed="10"/>
        <rFont val="標楷體"/>
        <family val="4"/>
        <charset val="136"/>
      </rPr>
      <t>、勞退金：勞工退休金月提繳分級表請詳附件</t>
    </r>
    <r>
      <rPr>
        <b/>
        <sz val="12"/>
        <color indexed="10"/>
        <rFont val="Times New Roman"/>
        <family val="1"/>
      </rPr>
      <t>4(113</t>
    </r>
    <r>
      <rPr>
        <b/>
        <sz val="12"/>
        <color indexed="10"/>
        <rFont val="標楷體"/>
        <family val="4"/>
        <charset val="136"/>
      </rPr>
      <t>年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  <charset val="136"/>
      </rPr>
      <t>月</t>
    </r>
    <r>
      <rPr>
        <b/>
        <sz val="12"/>
        <color indexed="10"/>
        <rFont val="Times New Roman"/>
        <family val="1"/>
      </rPr>
      <t>1</t>
    </r>
    <r>
      <rPr>
        <b/>
        <sz val="12"/>
        <color indexed="10"/>
        <rFont val="標楷體"/>
        <family val="4"/>
        <charset val="136"/>
      </rPr>
      <t>日生效</t>
    </r>
    <r>
      <rPr>
        <b/>
        <sz val="12"/>
        <color indexed="10"/>
        <rFont val="Times New Roman"/>
        <family val="1"/>
      </rPr>
      <t>)</t>
    </r>
    <r>
      <rPr>
        <b/>
        <sz val="12"/>
        <color rgb="FFFF0000"/>
        <rFont val="標楷體"/>
        <family val="4"/>
        <charset val="136"/>
      </rPr>
      <t>；附件</t>
    </r>
    <r>
      <rPr>
        <b/>
        <sz val="12"/>
        <color rgb="FFFF0000"/>
        <rFont val="Times New Roman"/>
        <family val="1"/>
      </rPr>
      <t>9</t>
    </r>
    <r>
      <rPr>
        <b/>
        <sz val="12"/>
        <color indexed="10"/>
        <rFont val="Times New Roman"/>
        <family val="1"/>
      </rPr>
      <t>(111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indexed="10"/>
        <rFont val="Times New Roman"/>
        <family val="1"/>
      </rPr>
      <t>1</t>
    </r>
    <r>
      <rPr>
        <b/>
        <sz val="12"/>
        <color rgb="FFFF0000"/>
        <rFont val="標楷體"/>
        <family val="4"/>
        <charset val="136"/>
      </rPr>
      <t>月</t>
    </r>
    <r>
      <rPr>
        <b/>
        <sz val="12"/>
        <color indexed="10"/>
        <rFont val="Times New Roman"/>
        <family val="1"/>
      </rPr>
      <t>1</t>
    </r>
    <r>
      <rPr>
        <b/>
        <sz val="12"/>
        <color rgb="FFFF0000"/>
        <rFont val="標楷體"/>
        <family val="4"/>
        <charset val="136"/>
      </rPr>
      <t>日生效</t>
    </r>
    <r>
      <rPr>
        <b/>
        <sz val="12"/>
        <color indexed="10"/>
        <rFont val="Times New Roman"/>
        <family val="1"/>
      </rPr>
      <t>)</t>
    </r>
    <r>
      <rPr>
        <b/>
        <sz val="12"/>
        <color rgb="FFFF0000"/>
        <rFont val="標楷體"/>
        <family val="4"/>
        <charset val="136"/>
      </rPr>
      <t>。</t>
    </r>
    <phoneticPr fontId="8" type="noConversion"/>
  </si>
  <si>
    <r>
      <rPr>
        <b/>
        <sz val="12"/>
        <color rgb="FFFF0000"/>
        <rFont val="標楷體"/>
        <family val="4"/>
        <charset val="136"/>
      </rPr>
      <t>五</t>
    </r>
    <r>
      <rPr>
        <b/>
        <sz val="12"/>
        <color indexed="10"/>
        <rFont val="標楷體"/>
        <family val="4"/>
        <charset val="136"/>
      </rPr>
      <t>、</t>
    </r>
    <r>
      <rPr>
        <b/>
        <sz val="12"/>
        <color rgb="FFFF0000"/>
        <rFont val="標楷體"/>
        <family val="4"/>
        <charset val="136"/>
      </rPr>
      <t>本校適用保費一覽表請詳附件</t>
    </r>
    <r>
      <rPr>
        <b/>
        <sz val="12"/>
        <color rgb="FFFF0000"/>
        <rFont val="Times New Roman"/>
        <family val="1"/>
      </rPr>
      <t>5(113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1</t>
    </r>
    <r>
      <rPr>
        <b/>
        <sz val="12"/>
        <color rgb="FFFF0000"/>
        <rFont val="標楷體"/>
        <family val="4"/>
        <charset val="136"/>
      </rPr>
      <t>月</t>
    </r>
    <r>
      <rPr>
        <b/>
        <sz val="12"/>
        <color rgb="FFFF0000"/>
        <rFont val="Times New Roman"/>
        <family val="1"/>
      </rPr>
      <t>1</t>
    </r>
    <r>
      <rPr>
        <b/>
        <sz val="12"/>
        <color rgb="FFFF0000"/>
        <rFont val="標楷體"/>
        <family val="4"/>
        <charset val="136"/>
      </rPr>
      <t>日起生效</t>
    </r>
    <r>
      <rPr>
        <b/>
        <sz val="12"/>
        <color rgb="FFFF0000"/>
        <rFont val="Times New Roman"/>
        <family val="1"/>
      </rPr>
      <t>)</t>
    </r>
    <r>
      <rPr>
        <b/>
        <sz val="12"/>
        <color rgb="FFFF0000"/>
        <rFont val="標楷體"/>
        <family val="4"/>
        <charset val="136"/>
      </rPr>
      <t>；勞保保費一覽表請詳附件</t>
    </r>
    <r>
      <rPr>
        <b/>
        <sz val="12"/>
        <color rgb="FFFF0000"/>
        <rFont val="Times New Roman"/>
        <family val="1"/>
      </rPr>
      <t>10(112</t>
    </r>
    <r>
      <rPr>
        <b/>
        <sz val="12"/>
        <color rgb="FFFF0000"/>
        <rFont val="標楷體"/>
        <family val="4"/>
        <charset val="136"/>
      </rPr>
      <t>年</t>
    </r>
    <r>
      <rPr>
        <b/>
        <sz val="12"/>
        <color rgb="FFFF0000"/>
        <rFont val="Times New Roman"/>
        <family val="1"/>
      </rPr>
      <t>1</t>
    </r>
    <r>
      <rPr>
        <b/>
        <sz val="12"/>
        <color rgb="FFFF0000"/>
        <rFont val="標楷體"/>
        <family val="4"/>
        <charset val="136"/>
      </rPr>
      <t>月</t>
    </r>
    <r>
      <rPr>
        <b/>
        <sz val="12"/>
        <color rgb="FFFF0000"/>
        <rFont val="Times New Roman"/>
        <family val="1"/>
      </rPr>
      <t>1</t>
    </r>
    <r>
      <rPr>
        <b/>
        <sz val="12"/>
        <color rgb="FFFF0000"/>
        <rFont val="標楷體"/>
        <family val="4"/>
        <charset val="136"/>
      </rPr>
      <t>日起生效</t>
    </r>
    <r>
      <rPr>
        <b/>
        <sz val="12"/>
        <color rgb="FFFF0000"/>
        <rFont val="Times New Roman"/>
        <family val="1"/>
      </rPr>
      <t>)</t>
    </r>
    <r>
      <rPr>
        <b/>
        <sz val="12"/>
        <color rgb="FFFF0000"/>
        <rFont val="標楷體"/>
        <family val="4"/>
        <charset val="136"/>
      </rPr>
      <t>。</t>
    </r>
    <phoneticPr fontId="8" type="noConversion"/>
  </si>
  <si>
    <t>113年1月1日起實施</t>
    <phoneticPr fontId="8" type="noConversion"/>
  </si>
  <si>
    <t>註:1.自113年1月1日起配合基本工資調整，第一級調整為27,470元。</t>
    <phoneticPr fontId="8" type="noConversion"/>
  </si>
  <si>
    <t xml:space="preserve">    2.自113年1月1日起調整平均眷口數為0.56人，投保單位負擔金額含本人
       及平均眷屬人數0.56人,合計1.56人。</t>
    <phoneticPr fontId="8" type="noConversion"/>
  </si>
  <si>
    <r>
      <t xml:space="preserve">                                   淡江大學 113年1月起適用保費一覽表 (勞保、健保、勞退金)       </t>
    </r>
    <r>
      <rPr>
        <b/>
        <sz val="8"/>
        <rFont val="新細明體"/>
        <family val="1"/>
        <charset val="136"/>
        <scheme val="minor"/>
      </rPr>
      <t>【保費金額仍須依官方公告為準】</t>
    </r>
    <phoneticPr fontId="2" type="noConversion"/>
  </si>
  <si>
    <t>112.11.16修訂</t>
    <phoneticPr fontId="2" type="noConversion"/>
  </si>
  <si>
    <t>每月薪資</t>
    <phoneticPr fontId="2" type="noConversion"/>
  </si>
  <si>
    <t>級距</t>
    <phoneticPr fontId="2" type="noConversion"/>
  </si>
  <si>
    <t>僅加
職保
單位
負擔</t>
    <phoneticPr fontId="2" type="noConversion"/>
  </si>
  <si>
    <t>1500以下</t>
    <phoneticPr fontId="2" type="noConversion"/>
  </si>
  <si>
    <t>11,100/27,470</t>
  </si>
  <si>
    <t>33</t>
    <phoneticPr fontId="2" type="noConversion"/>
  </si>
  <si>
    <t>1501-3000</t>
  </si>
  <si>
    <t>3001-4500</t>
  </si>
  <si>
    <t>4501-6000</t>
  </si>
  <si>
    <t>33</t>
  </si>
  <si>
    <t>6001-7500</t>
  </si>
  <si>
    <t>7501-8700</t>
  </si>
  <si>
    <t>8701-9900</t>
  </si>
  <si>
    <t>9901-11100</t>
  </si>
  <si>
    <t>11101-12540</t>
  </si>
  <si>
    <t>12,540/27,470</t>
  </si>
  <si>
    <t>12541-13500</t>
  </si>
  <si>
    <t>13,500/27,470</t>
  </si>
  <si>
    <t>13501-15840</t>
  </si>
  <si>
    <t>15,840/27,470</t>
  </si>
  <si>
    <t>15841-16500</t>
  </si>
  <si>
    <t>16,500/27,470</t>
  </si>
  <si>
    <t>16501-17280</t>
  </si>
  <si>
    <t>17,280/27,470</t>
  </si>
  <si>
    <t>17281-17880</t>
  </si>
  <si>
    <t>17,880/27,470</t>
  </si>
  <si>
    <t>17881-19047</t>
  </si>
  <si>
    <t>19,047/27,470</t>
  </si>
  <si>
    <t>19048-20008</t>
  </si>
  <si>
    <t>20,008/27,470</t>
  </si>
  <si>
    <t>20009-21009</t>
  </si>
  <si>
    <t>21,009/27,470</t>
  </si>
  <si>
    <t>21010-22000</t>
  </si>
  <si>
    <t>22,000/27,470</t>
  </si>
  <si>
    <t>22001-23100</t>
  </si>
  <si>
    <t>23,100/27,470</t>
  </si>
  <si>
    <t>23101-24000</t>
  </si>
  <si>
    <t>24,000/27,470</t>
  </si>
  <si>
    <t>24001-25250</t>
  </si>
  <si>
    <t>25,250/27,470</t>
  </si>
  <si>
    <t>25251-26400</t>
  </si>
  <si>
    <t>26,400/27,470</t>
    <phoneticPr fontId="2" type="noConversion"/>
  </si>
  <si>
    <t>26401-27470</t>
  </si>
  <si>
    <t>27471-27600</t>
  </si>
  <si>
    <t>27601-28800</t>
  </si>
  <si>
    <t>28801-30300</t>
  </si>
  <si>
    <t>30301-31800</t>
  </si>
  <si>
    <t>31801-33300</t>
  </si>
  <si>
    <t>33301-34800</t>
  </si>
  <si>
    <t>34801-36300</t>
  </si>
  <si>
    <t>36301-38200</t>
  </si>
  <si>
    <t>38201-40100</t>
  </si>
  <si>
    <t>40101-42000</t>
  </si>
  <si>
    <t>42001-43900</t>
  </si>
  <si>
    <t>43901-45800</t>
  </si>
  <si>
    <t>45801-48200</t>
  </si>
  <si>
    <t>48201-50600</t>
  </si>
  <si>
    <t>50601-53000</t>
  </si>
  <si>
    <t>53001-55400</t>
  </si>
  <si>
    <t>55401-57800</t>
  </si>
  <si>
    <t>57801-60800</t>
  </si>
  <si>
    <t>60801-63800</t>
  </si>
  <si>
    <t>63801-66800</t>
  </si>
  <si>
    <t>66801-69800</t>
  </si>
  <si>
    <t>69801-72800</t>
  </si>
  <si>
    <t>72801-76500</t>
  </si>
  <si>
    <t>87</t>
    <phoneticPr fontId="2" type="noConversion"/>
  </si>
  <si>
    <t>76501-80200</t>
  </si>
  <si>
    <t>80201-83900</t>
  </si>
  <si>
    <t>83901-87600</t>
  </si>
  <si>
    <t>87601-92100</t>
  </si>
  <si>
    <t>92101-96600</t>
  </si>
  <si>
    <t>96601-101100</t>
  </si>
  <si>
    <t>101101-105600</t>
  </si>
  <si>
    <t>105601-110100</t>
  </si>
  <si>
    <t>110101-115500</t>
  </si>
  <si>
    <t>115501-120900</t>
  </si>
  <si>
    <t>120901-126300</t>
  </si>
  <si>
    <t>126301-131700</t>
  </si>
  <si>
    <t>131701-137100</t>
  </si>
  <si>
    <t>137101-142500</t>
  </si>
  <si>
    <t>142501-147900</t>
  </si>
  <si>
    <t>147901-150000</t>
  </si>
  <si>
    <t>150001-156400</t>
  </si>
  <si>
    <t>156401-162800</t>
  </si>
  <si>
    <t>162801-169200</t>
  </si>
  <si>
    <t>169201-175600</t>
  </si>
  <si>
    <t>175601-182000</t>
  </si>
  <si>
    <t>182001-189500</t>
  </si>
  <si>
    <t>189501-197000</t>
  </si>
  <si>
    <t>197001-204500</t>
  </si>
  <si>
    <t>204501-212000</t>
  </si>
  <si>
    <t>212001以上</t>
  </si>
  <si>
    <r>
      <rPr>
        <b/>
        <sz val="14"/>
        <color rgb="FFFF0000"/>
        <rFont val="標楷體"/>
        <family val="4"/>
        <charset val="136"/>
      </rPr>
      <t>【繕製保費清冊前，請詳閱重要訊息】</t>
    </r>
    <r>
      <rPr>
        <b/>
        <sz val="14"/>
        <color rgb="FFFF0000"/>
        <rFont val="Times New Roman"/>
        <family val="1"/>
      </rPr>
      <t>(112</t>
    </r>
    <r>
      <rPr>
        <b/>
        <sz val="14"/>
        <color rgb="FFFF0000"/>
        <rFont val="標楷體"/>
        <family val="4"/>
        <charset val="136"/>
      </rPr>
      <t>年</t>
    </r>
    <r>
      <rPr>
        <b/>
        <sz val="14"/>
        <color rgb="FFFF0000"/>
        <rFont val="Times New Roman"/>
        <family val="1"/>
      </rPr>
      <t>11</t>
    </r>
    <r>
      <rPr>
        <b/>
        <sz val="14"/>
        <color rgb="FFFF0000"/>
        <rFont val="標楷體"/>
        <family val="4"/>
        <charset val="136"/>
      </rPr>
      <t>月</t>
    </r>
    <r>
      <rPr>
        <b/>
        <sz val="14"/>
        <color rgb="FFFF0000"/>
        <rFont val="Times New Roman"/>
        <family val="1"/>
      </rPr>
      <t>22</t>
    </r>
    <r>
      <rPr>
        <b/>
        <sz val="14"/>
        <color rgb="FFFF0000"/>
        <rFont val="標楷體"/>
        <family val="4"/>
        <charset val="136"/>
      </rPr>
      <t>日修訂</t>
    </r>
    <r>
      <rPr>
        <b/>
        <sz val="14"/>
        <color rgb="FFFF0000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</si>
</sst>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(* #,##0_);_(* \(#,##0\);_(* &quot;-&quot;_);_(@_)"/>
    <numFmt numFmtId="177" formatCode="_(&quot;$&quot;* #,##0.00_);_(&quot;$&quot;* \(#,##0.00\);_(&quot;$&quot;* &quot;-&quot;??_);_(@_)"/>
    <numFmt numFmtId="178" formatCode="#,##0_ "/>
    <numFmt numFmtId="179" formatCode="#,##0_);[Red]\(#,##0\)"/>
    <numFmt numFmtId="180" formatCode="#,##0_);\(#,##0\)"/>
  </numFmts>
  <fonts count="56">
    <font>
      <sz val="10"/>
      <name val="Arial"/>
      <family val="2"/>
    </font>
    <font>
      <sz val="10"/>
      <name val="Arial"/>
      <family val="2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12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1"/>
      <color indexed="8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9"/>
      <name val="標楷體"/>
      <family val="4"/>
      <charset val="136"/>
    </font>
    <font>
      <sz val="12"/>
      <name val="Times New Roman"/>
      <family val="1"/>
    </font>
    <font>
      <sz val="12"/>
      <color indexed="10"/>
      <name val="細明體"/>
      <family val="3"/>
      <charset val="136"/>
    </font>
    <font>
      <sz val="14"/>
      <name val="標楷體"/>
      <family val="4"/>
      <charset val="136"/>
    </font>
    <font>
      <u/>
      <sz val="10"/>
      <color indexed="12"/>
      <name val="Arial"/>
      <family val="2"/>
    </font>
    <font>
      <b/>
      <sz val="12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18"/>
      <name val="標楷體"/>
      <family val="4"/>
      <charset val="136"/>
    </font>
    <font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30"/>
      <name val="標楷體"/>
      <family val="4"/>
      <charset val="136"/>
    </font>
    <font>
      <b/>
      <sz val="10.5"/>
      <color indexed="10"/>
      <name val="標楷體"/>
      <family val="4"/>
      <charset val="136"/>
    </font>
    <font>
      <b/>
      <sz val="10.5"/>
      <color indexed="10"/>
      <name val="Times New Roman"/>
      <family val="1"/>
    </font>
    <font>
      <b/>
      <u/>
      <sz val="12"/>
      <color indexed="10"/>
      <name val="標楷體"/>
      <family val="4"/>
      <charset val="136"/>
    </font>
    <font>
      <b/>
      <u/>
      <sz val="12"/>
      <color indexed="10"/>
      <name val="Times New Roman"/>
      <family val="1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2"/>
      <color rgb="FF002060"/>
      <name val="Times New Roman"/>
      <family val="1"/>
    </font>
    <font>
      <b/>
      <sz val="12"/>
      <color rgb="FF0000CC"/>
      <name val="新細明體"/>
      <family val="1"/>
      <charset val="136"/>
      <scheme val="minor"/>
    </font>
    <font>
      <b/>
      <sz val="12"/>
      <color rgb="FFFF0000"/>
      <name val="Times New Roman"/>
      <family val="1"/>
    </font>
    <font>
      <sz val="12"/>
      <color indexed="56"/>
      <name val="新細明體"/>
      <family val="1"/>
      <charset val="136"/>
      <scheme val="minor"/>
    </font>
    <font>
      <b/>
      <u/>
      <sz val="10"/>
      <color rgb="FF0070C0"/>
      <name val="Times New Roman"/>
      <family val="1"/>
    </font>
    <font>
      <b/>
      <sz val="12"/>
      <color rgb="FF0066CC"/>
      <name val="Times New Roman"/>
      <family val="1"/>
    </font>
    <font>
      <b/>
      <sz val="12"/>
      <color rgb="FFFF0000"/>
      <name val="標楷體"/>
      <family val="4"/>
      <charset val="136"/>
    </font>
    <font>
      <b/>
      <sz val="12"/>
      <color rgb="FF0066CC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b/>
      <sz val="8"/>
      <color rgb="FFFF0000"/>
      <name val="新細明體"/>
      <family val="1"/>
      <charset val="136"/>
      <scheme val="minor"/>
    </font>
    <font>
      <b/>
      <sz val="10"/>
      <name val="Arial"/>
      <family val="2"/>
    </font>
    <font>
      <sz val="9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b/>
      <sz val="10"/>
      <name val="Microsoft JhengHe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 style="double">
        <color indexed="64"/>
      </right>
      <top style="thick">
        <color rgb="FF00B0F0"/>
      </top>
      <bottom style="thick">
        <color rgb="FF00B0F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0" fillId="0" borderId="0"/>
    <xf numFmtId="177" fontId="1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34" fillId="4" borderId="0" xfId="0" applyFont="1" applyFill="1"/>
    <xf numFmtId="0" fontId="35" fillId="4" borderId="0" xfId="0" applyFont="1" applyFill="1" applyAlignment="1">
      <alignment horizontal="right"/>
    </xf>
    <xf numFmtId="0" fontId="35" fillId="4" borderId="1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/>
    </xf>
    <xf numFmtId="176" fontId="34" fillId="4" borderId="0" xfId="4" applyFont="1" applyFill="1" applyBorder="1" applyAlignment="1">
      <alignment horizontal="center"/>
    </xf>
    <xf numFmtId="0" fontId="34" fillId="4" borderId="4" xfId="0" applyFont="1" applyFill="1" applyBorder="1" applyAlignment="1">
      <alignment horizontal="center"/>
    </xf>
    <xf numFmtId="0" fontId="34" fillId="4" borderId="5" xfId="0" applyFont="1" applyFill="1" applyBorder="1" applyAlignment="1">
      <alignment horizontal="center"/>
    </xf>
    <xf numFmtId="0" fontId="34" fillId="4" borderId="0" xfId="0" applyFont="1" applyFill="1" applyAlignment="1">
      <alignment horizontal="center"/>
    </xf>
    <xf numFmtId="0" fontId="34" fillId="4" borderId="6" xfId="0" applyFont="1" applyFill="1" applyBorder="1" applyAlignment="1">
      <alignment horizontal="center"/>
    </xf>
    <xf numFmtId="176" fontId="34" fillId="4" borderId="7" xfId="4" applyFont="1" applyFill="1" applyBorder="1" applyAlignment="1">
      <alignment horizontal="center"/>
    </xf>
    <xf numFmtId="0" fontId="34" fillId="4" borderId="8" xfId="0" applyFont="1" applyFill="1" applyBorder="1" applyAlignment="1">
      <alignment horizontal="center"/>
    </xf>
    <xf numFmtId="0" fontId="34" fillId="4" borderId="9" xfId="0" applyFont="1" applyFill="1" applyBorder="1" applyAlignment="1">
      <alignment horizontal="center"/>
    </xf>
    <xf numFmtId="0" fontId="34" fillId="4" borderId="7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34" fillId="4" borderId="11" xfId="0" applyFont="1" applyFill="1" applyBorder="1" applyAlignment="1">
      <alignment horizontal="center"/>
    </xf>
    <xf numFmtId="0" fontId="34" fillId="4" borderId="12" xfId="0" applyFont="1" applyFill="1" applyBorder="1" applyAlignment="1">
      <alignment horizontal="center"/>
    </xf>
    <xf numFmtId="176" fontId="34" fillId="4" borderId="12" xfId="4" applyFont="1" applyFill="1" applyBorder="1" applyAlignment="1">
      <alignment horizontal="center"/>
    </xf>
    <xf numFmtId="0" fontId="34" fillId="4" borderId="13" xfId="0" applyFont="1" applyFill="1" applyBorder="1" applyAlignment="1">
      <alignment horizontal="center"/>
    </xf>
    <xf numFmtId="0" fontId="34" fillId="4" borderId="14" xfId="0" applyFont="1" applyFill="1" applyBorder="1" applyAlignment="1">
      <alignment horizontal="center"/>
    </xf>
    <xf numFmtId="0" fontId="36" fillId="4" borderId="0" xfId="0" applyFont="1" applyFill="1"/>
    <xf numFmtId="0" fontId="37" fillId="4" borderId="0" xfId="0" applyFont="1" applyFill="1" applyAlignment="1">
      <alignment vertical="top" wrapText="1"/>
    </xf>
    <xf numFmtId="0" fontId="38" fillId="4" borderId="0" xfId="0" applyFont="1" applyFill="1" applyAlignment="1">
      <alignment horizontal="centerContinuous"/>
    </xf>
    <xf numFmtId="0" fontId="34" fillId="4" borderId="0" xfId="0" applyFont="1" applyFill="1" applyAlignment="1">
      <alignment horizontal="centerContinuous"/>
    </xf>
    <xf numFmtId="0" fontId="34" fillId="4" borderId="15" xfId="0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0" fontId="17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178" fontId="26" fillId="2" borderId="8" xfId="0" applyNumberFormat="1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178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3" fontId="26" fillId="2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40" fillId="4" borderId="0" xfId="0" applyFont="1" applyFill="1"/>
    <xf numFmtId="0" fontId="40" fillId="4" borderId="0" xfId="0" applyFont="1" applyFill="1" applyAlignment="1">
      <alignment wrapText="1"/>
    </xf>
    <xf numFmtId="0" fontId="34" fillId="4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40" fillId="4" borderId="0" xfId="0" applyFont="1" applyFill="1" applyAlignment="1">
      <alignment horizontal="left" wrapText="1"/>
    </xf>
    <xf numFmtId="0" fontId="42" fillId="4" borderId="18" xfId="0" applyFont="1" applyFill="1" applyBorder="1" applyAlignment="1">
      <alignment horizontal="center"/>
    </xf>
    <xf numFmtId="0" fontId="42" fillId="4" borderId="19" xfId="0" applyFont="1" applyFill="1" applyBorder="1" applyAlignment="1">
      <alignment horizontal="center"/>
    </xf>
    <xf numFmtId="0" fontId="42" fillId="4" borderId="20" xfId="0" applyFont="1" applyFill="1" applyBorder="1" applyAlignment="1">
      <alignment horizontal="center"/>
    </xf>
    <xf numFmtId="0" fontId="42" fillId="4" borderId="21" xfId="0" applyFont="1" applyFill="1" applyBorder="1" applyAlignment="1">
      <alignment horizontal="center"/>
    </xf>
    <xf numFmtId="0" fontId="42" fillId="4" borderId="4" xfId="0" applyFont="1" applyFill="1" applyBorder="1" applyAlignment="1">
      <alignment horizontal="center"/>
    </xf>
    <xf numFmtId="0" fontId="42" fillId="4" borderId="15" xfId="0" applyFont="1" applyFill="1" applyBorder="1" applyAlignment="1">
      <alignment horizontal="center"/>
    </xf>
    <xf numFmtId="0" fontId="42" fillId="4" borderId="8" xfId="0" applyFont="1" applyFill="1" applyBorder="1" applyAlignment="1">
      <alignment horizontal="center"/>
    </xf>
    <xf numFmtId="0" fontId="42" fillId="4" borderId="14" xfId="0" applyFont="1" applyFill="1" applyBorder="1" applyAlignment="1">
      <alignment horizontal="center"/>
    </xf>
    <xf numFmtId="176" fontId="34" fillId="4" borderId="15" xfId="4" applyFont="1" applyFill="1" applyBorder="1" applyAlignment="1">
      <alignment horizontal="center"/>
    </xf>
    <xf numFmtId="176" fontId="34" fillId="4" borderId="4" xfId="4" applyFont="1" applyFill="1" applyBorder="1" applyAlignment="1">
      <alignment horizontal="center"/>
    </xf>
    <xf numFmtId="176" fontId="34" fillId="4" borderId="14" xfId="4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41" fillId="5" borderId="43" xfId="0" applyFont="1" applyFill="1" applyBorder="1" applyAlignment="1">
      <alignment vertical="center"/>
    </xf>
    <xf numFmtId="0" fontId="17" fillId="5" borderId="42" xfId="0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179" fontId="17" fillId="0" borderId="0" xfId="3" applyNumberFormat="1" applyFont="1" applyFill="1" applyBorder="1" applyAlignment="1">
      <alignment vertical="center"/>
    </xf>
    <xf numFmtId="49" fontId="17" fillId="0" borderId="0" xfId="3" applyNumberFormat="1" applyFont="1" applyFill="1" applyBorder="1" applyAlignment="1">
      <alignment horizontal="left" vertical="center"/>
    </xf>
    <xf numFmtId="49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49" fontId="10" fillId="0" borderId="0" xfId="3" applyNumberFormat="1" applyFont="1" applyAlignment="1">
      <alignment vertical="center"/>
    </xf>
    <xf numFmtId="179" fontId="17" fillId="0" borderId="0" xfId="0" applyNumberFormat="1" applyFont="1" applyAlignment="1">
      <alignment vertical="center"/>
    </xf>
    <xf numFmtId="49" fontId="17" fillId="0" borderId="0" xfId="3" applyNumberFormat="1" applyFont="1" applyAlignment="1">
      <alignment vertical="center"/>
    </xf>
    <xf numFmtId="0" fontId="20" fillId="0" borderId="0" xfId="0" applyFont="1" applyAlignment="1">
      <alignment vertical="center"/>
    </xf>
    <xf numFmtId="49" fontId="18" fillId="0" borderId="0" xfId="3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179" fontId="19" fillId="0" borderId="0" xfId="0" applyNumberFormat="1" applyFont="1" applyAlignment="1">
      <alignment horizontal="left" vertical="center"/>
    </xf>
    <xf numFmtId="179" fontId="19" fillId="0" borderId="0" xfId="0" applyNumberFormat="1" applyFont="1" applyAlignment="1">
      <alignment vertical="center"/>
    </xf>
    <xf numFmtId="49" fontId="19" fillId="0" borderId="0" xfId="3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79" fontId="10" fillId="0" borderId="0" xfId="0" applyNumberFormat="1" applyFont="1" applyAlignment="1">
      <alignment horizontal="left" vertical="center"/>
    </xf>
    <xf numFmtId="17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80" fontId="49" fillId="4" borderId="0" xfId="0" applyNumberFormat="1" applyFont="1" applyFill="1" applyAlignment="1">
      <alignment horizontal="right"/>
    </xf>
    <xf numFmtId="180" fontId="35" fillId="4" borderId="0" xfId="0" applyNumberFormat="1" applyFont="1" applyFill="1"/>
    <xf numFmtId="180" fontId="51" fillId="4" borderId="0" xfId="0" applyNumberFormat="1" applyFont="1" applyFill="1" applyAlignment="1">
      <alignment horizontal="right" vertical="center"/>
    </xf>
    <xf numFmtId="180" fontId="35" fillId="4" borderId="36" xfId="0" applyNumberFormat="1" applyFont="1" applyFill="1" applyBorder="1"/>
    <xf numFmtId="180" fontId="49" fillId="4" borderId="15" xfId="0" applyNumberFormat="1" applyFont="1" applyFill="1" applyBorder="1" applyAlignment="1">
      <alignment horizontal="center" vertical="center"/>
    </xf>
    <xf numFmtId="180" fontId="50" fillId="4" borderId="15" xfId="0" applyNumberFormat="1" applyFont="1" applyFill="1" applyBorder="1" applyAlignment="1">
      <alignment horizontal="center" vertical="center" wrapText="1"/>
    </xf>
    <xf numFmtId="180" fontId="49" fillId="4" borderId="15" xfId="0" applyNumberFormat="1" applyFont="1" applyFill="1" applyBorder="1" applyAlignment="1">
      <alignment horizontal="center" vertical="center" wrapText="1"/>
    </xf>
    <xf numFmtId="180" fontId="50" fillId="4" borderId="19" xfId="0" applyNumberFormat="1" applyFont="1" applyFill="1" applyBorder="1" applyAlignment="1">
      <alignment horizontal="center" vertical="center" wrapText="1"/>
    </xf>
    <xf numFmtId="180" fontId="35" fillId="4" borderId="44" xfId="0" applyNumberFormat="1" applyFont="1" applyFill="1" applyBorder="1"/>
    <xf numFmtId="49" fontId="35" fillId="4" borderId="45" xfId="0" applyNumberFormat="1" applyFont="1" applyFill="1" applyBorder="1" applyAlignment="1">
      <alignment horizontal="center"/>
    </xf>
    <xf numFmtId="180" fontId="35" fillId="4" borderId="45" xfId="0" applyNumberFormat="1" applyFont="1" applyFill="1" applyBorder="1"/>
    <xf numFmtId="180" fontId="49" fillId="4" borderId="45" xfId="0" applyNumberFormat="1" applyFont="1" applyFill="1" applyBorder="1"/>
    <xf numFmtId="180" fontId="35" fillId="4" borderId="46" xfId="0" applyNumberFormat="1" applyFont="1" applyFill="1" applyBorder="1"/>
    <xf numFmtId="180" fontId="0" fillId="0" borderId="0" xfId="0" applyNumberFormat="1"/>
    <xf numFmtId="180" fontId="35" fillId="4" borderId="24" xfId="0" applyNumberFormat="1" applyFont="1" applyFill="1" applyBorder="1"/>
    <xf numFmtId="49" fontId="35" fillId="4" borderId="1" xfId="0" applyNumberFormat="1" applyFont="1" applyFill="1" applyBorder="1" applyAlignment="1">
      <alignment horizontal="center"/>
    </xf>
    <xf numFmtId="180" fontId="35" fillId="4" borderId="1" xfId="0" applyNumberFormat="1" applyFont="1" applyFill="1" applyBorder="1"/>
    <xf numFmtId="180" fontId="49" fillId="4" borderId="1" xfId="0" applyNumberFormat="1" applyFont="1" applyFill="1" applyBorder="1"/>
    <xf numFmtId="180" fontId="35" fillId="4" borderId="23" xfId="0" applyNumberFormat="1" applyFont="1" applyFill="1" applyBorder="1"/>
    <xf numFmtId="180" fontId="35" fillId="4" borderId="28" xfId="0" applyNumberFormat="1" applyFont="1" applyFill="1" applyBorder="1"/>
    <xf numFmtId="49" fontId="35" fillId="4" borderId="29" xfId="0" applyNumberFormat="1" applyFont="1" applyFill="1" applyBorder="1" applyAlignment="1">
      <alignment horizontal="center"/>
    </xf>
    <xf numFmtId="180" fontId="35" fillId="4" borderId="29" xfId="0" applyNumberFormat="1" applyFont="1" applyFill="1" applyBorder="1"/>
    <xf numFmtId="180" fontId="49" fillId="4" borderId="29" xfId="0" applyNumberFormat="1" applyFont="1" applyFill="1" applyBorder="1"/>
    <xf numFmtId="180" fontId="35" fillId="4" borderId="4" xfId="0" applyNumberFormat="1" applyFont="1" applyFill="1" applyBorder="1"/>
    <xf numFmtId="180" fontId="35" fillId="4" borderId="30" xfId="0" applyNumberFormat="1" applyFont="1" applyFill="1" applyBorder="1"/>
    <xf numFmtId="180" fontId="35" fillId="4" borderId="6" xfId="0" applyNumberFormat="1" applyFont="1" applyFill="1" applyBorder="1"/>
    <xf numFmtId="49" fontId="35" fillId="4" borderId="8" xfId="0" applyNumberFormat="1" applyFont="1" applyFill="1" applyBorder="1" applyAlignment="1">
      <alignment horizontal="center"/>
    </xf>
    <xf numFmtId="180" fontId="35" fillId="4" borderId="8" xfId="0" applyNumberFormat="1" applyFont="1" applyFill="1" applyBorder="1"/>
    <xf numFmtId="180" fontId="49" fillId="4" borderId="8" xfId="0" applyNumberFormat="1" applyFont="1" applyFill="1" applyBorder="1"/>
    <xf numFmtId="180" fontId="35" fillId="4" borderId="20" xfId="0" applyNumberFormat="1" applyFont="1" applyFill="1" applyBorder="1"/>
    <xf numFmtId="180" fontId="35" fillId="4" borderId="11" xfId="0" applyNumberFormat="1" applyFont="1" applyFill="1" applyBorder="1"/>
    <xf numFmtId="49" fontId="35" fillId="4" borderId="15" xfId="0" applyNumberFormat="1" applyFont="1" applyFill="1" applyBorder="1" applyAlignment="1">
      <alignment horizontal="center"/>
    </xf>
    <xf numFmtId="180" fontId="35" fillId="4" borderId="15" xfId="0" applyNumberFormat="1" applyFont="1" applyFill="1" applyBorder="1"/>
    <xf numFmtId="180" fontId="49" fillId="4" borderId="15" xfId="0" applyNumberFormat="1" applyFont="1" applyFill="1" applyBorder="1"/>
    <xf numFmtId="180" fontId="35" fillId="4" borderId="19" xfId="0" applyNumberFormat="1" applyFont="1" applyFill="1" applyBorder="1"/>
    <xf numFmtId="180" fontId="49" fillId="4" borderId="25" xfId="0" applyNumberFormat="1" applyFont="1" applyFill="1" applyBorder="1"/>
    <xf numFmtId="180" fontId="49" fillId="4" borderId="26" xfId="0" applyNumberFormat="1" applyFont="1" applyFill="1" applyBorder="1"/>
    <xf numFmtId="180" fontId="49" fillId="4" borderId="0" xfId="0" applyNumberFormat="1" applyFont="1" applyFill="1"/>
    <xf numFmtId="180" fontId="35" fillId="4" borderId="26" xfId="0" applyNumberFormat="1" applyFont="1" applyFill="1" applyBorder="1"/>
    <xf numFmtId="180" fontId="49" fillId="4" borderId="27" xfId="0" applyNumberFormat="1" applyFont="1" applyFill="1" applyBorder="1"/>
    <xf numFmtId="180" fontId="35" fillId="4" borderId="14" xfId="0" applyNumberFormat="1" applyFont="1" applyFill="1" applyBorder="1"/>
    <xf numFmtId="180" fontId="35" fillId="4" borderId="3" xfId="0" applyNumberFormat="1" applyFont="1" applyFill="1" applyBorder="1"/>
    <xf numFmtId="49" fontId="35" fillId="4" borderId="4" xfId="0" applyNumberFormat="1" applyFont="1" applyFill="1" applyBorder="1" applyAlignment="1">
      <alignment horizontal="center"/>
    </xf>
    <xf numFmtId="180" fontId="49" fillId="4" borderId="4" xfId="0" applyNumberFormat="1" applyFont="1" applyFill="1" applyBorder="1"/>
    <xf numFmtId="180" fontId="35" fillId="4" borderId="18" xfId="0" applyNumberFormat="1" applyFont="1" applyFill="1" applyBorder="1"/>
    <xf numFmtId="180" fontId="35" fillId="4" borderId="47" xfId="0" applyNumberFormat="1" applyFont="1" applyFill="1" applyBorder="1"/>
    <xf numFmtId="180" fontId="35" fillId="4" borderId="8" xfId="0" applyNumberFormat="1" applyFont="1" applyFill="1" applyBorder="1" applyAlignment="1">
      <alignment horizontal="right"/>
    </xf>
    <xf numFmtId="180" fontId="35" fillId="4" borderId="1" xfId="0" applyNumberFormat="1" applyFont="1" applyFill="1" applyBorder="1" applyAlignment="1">
      <alignment horizontal="right"/>
    </xf>
    <xf numFmtId="180" fontId="35" fillId="4" borderId="48" xfId="0" applyNumberFormat="1" applyFont="1" applyFill="1" applyBorder="1"/>
    <xf numFmtId="180" fontId="53" fillId="4" borderId="28" xfId="0" applyNumberFormat="1" applyFont="1" applyFill="1" applyBorder="1"/>
    <xf numFmtId="180" fontId="35" fillId="4" borderId="29" xfId="0" applyNumberFormat="1" applyFont="1" applyFill="1" applyBorder="1" applyAlignment="1">
      <alignment horizontal="right"/>
    </xf>
    <xf numFmtId="180" fontId="49" fillId="4" borderId="0" xfId="0" applyNumberFormat="1" applyFont="1" applyFill="1" applyAlignment="1">
      <alignment horizontal="center"/>
    </xf>
    <xf numFmtId="180" fontId="49" fillId="4" borderId="49" xfId="0" applyNumberFormat="1" applyFont="1" applyFill="1" applyBorder="1" applyAlignment="1">
      <alignment horizontal="center" vertical="center"/>
    </xf>
    <xf numFmtId="180" fontId="50" fillId="4" borderId="49" xfId="0" applyNumberFormat="1" applyFont="1" applyFill="1" applyBorder="1" applyAlignment="1">
      <alignment horizontal="center" vertical="center" wrapText="1"/>
    </xf>
    <xf numFmtId="180" fontId="49" fillId="4" borderId="49" xfId="0" applyNumberFormat="1" applyFont="1" applyFill="1" applyBorder="1" applyAlignment="1">
      <alignment horizontal="center" vertical="center" wrapText="1"/>
    </xf>
    <xf numFmtId="180" fontId="50" fillId="4" borderId="50" xfId="0" applyNumberFormat="1" applyFont="1" applyFill="1" applyBorder="1" applyAlignment="1">
      <alignment horizontal="center" vertical="center" wrapText="1"/>
    </xf>
    <xf numFmtId="180" fontId="35" fillId="4" borderId="44" xfId="0" applyNumberFormat="1" applyFont="1" applyFill="1" applyBorder="1" applyAlignment="1">
      <alignment horizontal="center"/>
    </xf>
    <xf numFmtId="180" fontId="35" fillId="4" borderId="41" xfId="0" applyNumberFormat="1" applyFont="1" applyFill="1" applyBorder="1" applyAlignment="1">
      <alignment horizontal="center"/>
    </xf>
    <xf numFmtId="180" fontId="35" fillId="4" borderId="51" xfId="0" applyNumberFormat="1" applyFont="1" applyFill="1" applyBorder="1" applyAlignment="1">
      <alignment horizontal="center"/>
    </xf>
    <xf numFmtId="180" fontId="35" fillId="4" borderId="52" xfId="0" applyNumberFormat="1" applyFont="1" applyFill="1" applyBorder="1" applyAlignment="1">
      <alignment horizontal="center"/>
    </xf>
    <xf numFmtId="49" fontId="35" fillId="4" borderId="53" xfId="0" applyNumberFormat="1" applyFont="1" applyFill="1" applyBorder="1" applyAlignment="1">
      <alignment horizontal="center"/>
    </xf>
    <xf numFmtId="180" fontId="35" fillId="4" borderId="53" xfId="0" applyNumberFormat="1" applyFont="1" applyFill="1" applyBorder="1"/>
    <xf numFmtId="180" fontId="49" fillId="4" borderId="53" xfId="0" applyNumberFormat="1" applyFont="1" applyFill="1" applyBorder="1"/>
    <xf numFmtId="180" fontId="35" fillId="4" borderId="54" xfId="0" applyNumberFormat="1" applyFont="1" applyFill="1" applyBorder="1"/>
    <xf numFmtId="180" fontId="35" fillId="4" borderId="55" xfId="0" applyNumberFormat="1" applyFont="1" applyFill="1" applyBorder="1" applyAlignment="1">
      <alignment horizontal="center"/>
    </xf>
    <xf numFmtId="180" fontId="35" fillId="4" borderId="56" xfId="0" applyNumberFormat="1" applyFont="1" applyFill="1" applyBorder="1" applyAlignment="1">
      <alignment horizontal="center"/>
    </xf>
    <xf numFmtId="49" fontId="35" fillId="4" borderId="57" xfId="0" applyNumberFormat="1" applyFont="1" applyFill="1" applyBorder="1" applyAlignment="1">
      <alignment horizontal="center"/>
    </xf>
    <xf numFmtId="180" fontId="35" fillId="4" borderId="57" xfId="0" applyNumberFormat="1" applyFont="1" applyFill="1" applyBorder="1"/>
    <xf numFmtId="180" fontId="49" fillId="4" borderId="57" xfId="0" applyNumberFormat="1" applyFont="1" applyFill="1" applyBorder="1"/>
    <xf numFmtId="180" fontId="35" fillId="4" borderId="58" xfId="0" applyNumberFormat="1" applyFont="1" applyFill="1" applyBorder="1"/>
    <xf numFmtId="180" fontId="35" fillId="4" borderId="6" xfId="0" applyNumberFormat="1" applyFont="1" applyFill="1" applyBorder="1" applyAlignment="1">
      <alignment horizontal="center"/>
    </xf>
    <xf numFmtId="180" fontId="35" fillId="4" borderId="59" xfId="0" applyNumberFormat="1" applyFont="1" applyFill="1" applyBorder="1" applyAlignment="1">
      <alignment horizontal="center"/>
    </xf>
    <xf numFmtId="180" fontId="35" fillId="4" borderId="60" xfId="0" applyNumberFormat="1" applyFont="1" applyFill="1" applyBorder="1" applyAlignment="1">
      <alignment horizontal="center"/>
    </xf>
    <xf numFmtId="180" fontId="35" fillId="4" borderId="61" xfId="0" applyNumberFormat="1" applyFont="1" applyFill="1" applyBorder="1" applyAlignment="1">
      <alignment horizontal="center"/>
    </xf>
    <xf numFmtId="49" fontId="35" fillId="4" borderId="49" xfId="0" applyNumberFormat="1" applyFont="1" applyFill="1" applyBorder="1" applyAlignment="1">
      <alignment horizontal="center"/>
    </xf>
    <xf numFmtId="180" fontId="35" fillId="4" borderId="49" xfId="0" applyNumberFormat="1" applyFont="1" applyFill="1" applyBorder="1"/>
    <xf numFmtId="180" fontId="49" fillId="4" borderId="49" xfId="0" applyNumberFormat="1" applyFont="1" applyFill="1" applyBorder="1"/>
    <xf numFmtId="180" fontId="35" fillId="4" borderId="50" xfId="0" applyNumberFormat="1" applyFont="1" applyFill="1" applyBorder="1"/>
    <xf numFmtId="180" fontId="49" fillId="4" borderId="13" xfId="0" applyNumberFormat="1" applyFont="1" applyFill="1" applyBorder="1" applyAlignment="1">
      <alignment horizontal="center"/>
    </xf>
    <xf numFmtId="180" fontId="49" fillId="4" borderId="62" xfId="0" applyNumberFormat="1" applyFont="1" applyFill="1" applyBorder="1" applyAlignment="1">
      <alignment horizontal="center"/>
    </xf>
    <xf numFmtId="180" fontId="49" fillId="4" borderId="14" xfId="0" applyNumberFormat="1" applyFont="1" applyFill="1" applyBorder="1"/>
    <xf numFmtId="180" fontId="49" fillId="4" borderId="14" xfId="0" applyNumberFormat="1" applyFont="1" applyFill="1" applyBorder="1" applyAlignment="1">
      <alignment horizontal="center"/>
    </xf>
    <xf numFmtId="180" fontId="35" fillId="4" borderId="8" xfId="0" applyNumberFormat="1" applyFont="1" applyFill="1" applyBorder="1" applyAlignment="1">
      <alignment horizontal="center"/>
    </xf>
    <xf numFmtId="180" fontId="35" fillId="4" borderId="53" xfId="0" applyNumberFormat="1" applyFont="1" applyFill="1" applyBorder="1" applyAlignment="1">
      <alignment horizontal="center"/>
    </xf>
    <xf numFmtId="180" fontId="35" fillId="4" borderId="49" xfId="0" applyNumberFormat="1" applyFont="1" applyFill="1" applyBorder="1" applyAlignment="1">
      <alignment horizontal="center"/>
    </xf>
    <xf numFmtId="180" fontId="35" fillId="4" borderId="45" xfId="0" applyNumberFormat="1" applyFont="1" applyFill="1" applyBorder="1" applyAlignment="1">
      <alignment horizontal="center"/>
    </xf>
    <xf numFmtId="180" fontId="35" fillId="4" borderId="57" xfId="0" applyNumberFormat="1" applyFont="1" applyFill="1" applyBorder="1" applyAlignment="1">
      <alignment horizontal="center"/>
    </xf>
    <xf numFmtId="180" fontId="35" fillId="4" borderId="5" xfId="0" applyNumberFormat="1" applyFont="1" applyFill="1" applyBorder="1" applyAlignment="1">
      <alignment horizontal="center"/>
    </xf>
    <xf numFmtId="180" fontId="35" fillId="4" borderId="53" xfId="0" applyNumberFormat="1" applyFont="1" applyFill="1" applyBorder="1" applyAlignment="1">
      <alignment horizontal="right"/>
    </xf>
    <xf numFmtId="180" fontId="35" fillId="4" borderId="63" xfId="0" applyNumberFormat="1" applyFont="1" applyFill="1" applyBorder="1"/>
    <xf numFmtId="180" fontId="35" fillId="4" borderId="57" xfId="0" applyNumberFormat="1" applyFont="1" applyFill="1" applyBorder="1" applyAlignment="1">
      <alignment horizontal="right"/>
    </xf>
    <xf numFmtId="180" fontId="35" fillId="4" borderId="0" xfId="0" applyNumberFormat="1" applyFont="1" applyFill="1" applyAlignment="1">
      <alignment horizontal="center"/>
    </xf>
    <xf numFmtId="180" fontId="35" fillId="4" borderId="64" xfId="0" applyNumberFormat="1" applyFont="1" applyFill="1" applyBorder="1"/>
    <xf numFmtId="180" fontId="35" fillId="4" borderId="3" xfId="0" applyNumberFormat="1" applyFont="1" applyFill="1" applyBorder="1" applyAlignment="1">
      <alignment horizontal="center"/>
    </xf>
    <xf numFmtId="180" fontId="35" fillId="4" borderId="25" xfId="0" applyNumberFormat="1" applyFont="1" applyFill="1" applyBorder="1" applyAlignment="1">
      <alignment horizontal="center"/>
    </xf>
    <xf numFmtId="180" fontId="35" fillId="4" borderId="65" xfId="0" applyNumberFormat="1" applyFont="1" applyFill="1" applyBorder="1" applyAlignment="1">
      <alignment horizontal="center"/>
    </xf>
    <xf numFmtId="49" fontId="35" fillId="4" borderId="26" xfId="0" applyNumberFormat="1" applyFont="1" applyFill="1" applyBorder="1" applyAlignment="1">
      <alignment horizontal="center"/>
    </xf>
    <xf numFmtId="180" fontId="35" fillId="4" borderId="66" xfId="0" applyNumberFormat="1" applyFont="1" applyFill="1" applyBorder="1"/>
    <xf numFmtId="180" fontId="35" fillId="4" borderId="27" xfId="0" applyNumberFormat="1" applyFont="1" applyFill="1" applyBorder="1"/>
    <xf numFmtId="0" fontId="4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179" fontId="23" fillId="0" borderId="2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49" fontId="23" fillId="0" borderId="22" xfId="0" applyNumberFormat="1" applyFont="1" applyBorder="1" applyAlignment="1">
      <alignment vertical="center" wrapText="1"/>
    </xf>
    <xf numFmtId="0" fontId="17" fillId="0" borderId="34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0" fillId="2" borderId="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49" fontId="23" fillId="0" borderId="1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24" fillId="4" borderId="8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49" fontId="23" fillId="0" borderId="22" xfId="0" applyNumberFormat="1" applyFont="1" applyBorder="1" applyAlignment="1">
      <alignment horizontal="left" vertical="center" wrapText="1"/>
    </xf>
    <xf numFmtId="49" fontId="27" fillId="4" borderId="22" xfId="0" applyNumberFormat="1" applyFont="1" applyFill="1" applyBorder="1" applyAlignment="1">
      <alignment vertical="center" wrapText="1"/>
    </xf>
    <xf numFmtId="0" fontId="27" fillId="4" borderId="2" xfId="0" applyFont="1" applyFill="1" applyBorder="1" applyAlignment="1">
      <alignment wrapText="1"/>
    </xf>
    <xf numFmtId="49" fontId="10" fillId="0" borderId="0" xfId="3" applyNumberFormat="1" applyFont="1" applyAlignment="1">
      <alignment vertical="center" wrapText="1"/>
    </xf>
    <xf numFmtId="0" fontId="17" fillId="0" borderId="0" xfId="0" applyFont="1" applyAlignment="1">
      <alignment vertical="center"/>
    </xf>
    <xf numFmtId="49" fontId="24" fillId="0" borderId="0" xfId="3" applyNumberFormat="1" applyFont="1" applyAlignment="1">
      <alignment vertical="center" wrapText="1"/>
    </xf>
    <xf numFmtId="0" fontId="25" fillId="0" borderId="0" xfId="0" applyFont="1" applyAlignment="1">
      <alignment vertical="center"/>
    </xf>
    <xf numFmtId="49" fontId="41" fillId="0" borderId="0" xfId="3" applyNumberFormat="1" applyFont="1" applyAlignment="1">
      <alignment vertical="center" wrapText="1"/>
    </xf>
    <xf numFmtId="49" fontId="28" fillId="0" borderId="0" xfId="3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9" fontId="10" fillId="0" borderId="0" xfId="3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 wrapText="1"/>
    </xf>
    <xf numFmtId="49" fontId="43" fillId="0" borderId="0" xfId="5" applyNumberFormat="1" applyFont="1" applyAlignment="1" applyProtection="1">
      <alignment vertical="center" wrapText="1"/>
    </xf>
    <xf numFmtId="0" fontId="43" fillId="0" borderId="0" xfId="5" applyFont="1" applyAlignment="1" applyProtection="1">
      <alignment vertical="center" wrapText="1"/>
    </xf>
    <xf numFmtId="0" fontId="26" fillId="2" borderId="31" xfId="0" applyFont="1" applyFill="1" applyBorder="1" applyAlignment="1">
      <alignment horizontal="center" vertical="center"/>
    </xf>
    <xf numFmtId="0" fontId="10" fillId="2" borderId="32" xfId="0" applyFont="1" applyFill="1" applyBorder="1"/>
    <xf numFmtId="0" fontId="10" fillId="2" borderId="33" xfId="0" applyFont="1" applyFill="1" applyBorder="1"/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34" fillId="4" borderId="40" xfId="0" applyFont="1" applyFill="1" applyBorder="1" applyAlignment="1">
      <alignment vertical="center" wrapText="1"/>
    </xf>
    <xf numFmtId="0" fontId="34" fillId="4" borderId="20" xfId="0" applyFont="1" applyFill="1" applyBorder="1" applyAlignment="1">
      <alignment vertical="center" wrapText="1"/>
    </xf>
    <xf numFmtId="0" fontId="40" fillId="4" borderId="0" xfId="0" applyFont="1" applyFill="1" applyAlignment="1">
      <alignment horizontal="left" wrapText="1"/>
    </xf>
    <xf numFmtId="0" fontId="40" fillId="4" borderId="0" xfId="0" applyFont="1" applyFill="1" applyAlignment="1">
      <alignment horizontal="left" vertical="top" wrapText="1"/>
    </xf>
    <xf numFmtId="0" fontId="37" fillId="4" borderId="0" xfId="0" applyFont="1" applyFill="1" applyAlignment="1">
      <alignment horizontal="left" vertical="top" wrapText="1"/>
    </xf>
    <xf numFmtId="0" fontId="35" fillId="4" borderId="35" xfId="0" applyFont="1" applyFill="1" applyBorder="1" applyAlignment="1">
      <alignment horizontal="center" vertical="center" wrapText="1"/>
    </xf>
    <xf numFmtId="0" fontId="34" fillId="4" borderId="6" xfId="0" applyFont="1" applyFill="1" applyBorder="1" applyAlignment="1">
      <alignment horizontal="center" vertical="center" wrapText="1"/>
    </xf>
    <xf numFmtId="0" fontId="35" fillId="4" borderId="36" xfId="0" applyFont="1" applyFill="1" applyBorder="1" applyAlignment="1">
      <alignment horizontal="center" vertical="center"/>
    </xf>
    <xf numFmtId="0" fontId="0" fillId="0" borderId="8" xfId="0" applyBorder="1"/>
    <xf numFmtId="0" fontId="35" fillId="4" borderId="37" xfId="0" applyFont="1" applyFill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4" borderId="36" xfId="0" applyFont="1" applyFill="1" applyBorder="1" applyAlignment="1">
      <alignment vertical="center" wrapText="1"/>
    </xf>
    <xf numFmtId="0" fontId="34" fillId="4" borderId="8" xfId="0" applyFont="1" applyFill="1" applyBorder="1" applyAlignment="1">
      <alignment vertical="center" wrapText="1"/>
    </xf>
    <xf numFmtId="180" fontId="49" fillId="4" borderId="0" xfId="0" applyNumberFormat="1" applyFont="1" applyFill="1" applyAlignment="1">
      <alignment horizontal="right"/>
    </xf>
    <xf numFmtId="180" fontId="49" fillId="4" borderId="35" xfId="0" applyNumberFormat="1" applyFont="1" applyFill="1" applyBorder="1" applyAlignment="1">
      <alignment horizontal="center" vertical="center"/>
    </xf>
    <xf numFmtId="0" fontId="52" fillId="4" borderId="3" xfId="0" applyFont="1" applyFill="1" applyBorder="1" applyAlignment="1">
      <alignment horizontal="center" vertical="center"/>
    </xf>
    <xf numFmtId="0" fontId="55" fillId="4" borderId="36" xfId="0" applyFont="1" applyFill="1" applyBorder="1" applyAlignment="1">
      <alignment horizontal="center" vertical="center"/>
    </xf>
    <xf numFmtId="0" fontId="55" fillId="4" borderId="14" xfId="0" applyFont="1" applyFill="1" applyBorder="1" applyAlignment="1">
      <alignment horizontal="center" vertical="center"/>
    </xf>
    <xf numFmtId="180" fontId="49" fillId="4" borderId="36" xfId="0" applyNumberFormat="1" applyFont="1" applyFill="1" applyBorder="1" applyAlignment="1">
      <alignment horizontal="center" vertical="center" wrapText="1"/>
    </xf>
    <xf numFmtId="0" fontId="52" fillId="4" borderId="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180" fontId="49" fillId="4" borderId="37" xfId="0" applyNumberFormat="1" applyFont="1" applyFill="1" applyBorder="1" applyAlignment="1">
      <alignment horizontal="center" vertical="center"/>
    </xf>
    <xf numFmtId="0" fontId="52" fillId="4" borderId="41" xfId="0" applyFont="1" applyFill="1" applyBorder="1" applyAlignment="1">
      <alignment horizontal="center" vertical="center"/>
    </xf>
    <xf numFmtId="180" fontId="49" fillId="4" borderId="37" xfId="0" applyNumberFormat="1" applyFont="1" applyFill="1" applyBorder="1" applyAlignment="1">
      <alignment horizontal="center" vertical="center" wrapText="1"/>
    </xf>
    <xf numFmtId="0" fontId="52" fillId="4" borderId="38" xfId="0" applyFont="1" applyFill="1" applyBorder="1" applyAlignment="1">
      <alignment horizontal="center" vertical="center"/>
    </xf>
    <xf numFmtId="0" fontId="52" fillId="4" borderId="39" xfId="0" applyFont="1" applyFill="1" applyBorder="1" applyAlignment="1">
      <alignment horizontal="center" vertical="center"/>
    </xf>
    <xf numFmtId="0" fontId="52" fillId="4" borderId="3" xfId="0" applyFont="1" applyFill="1" applyBorder="1" applyAlignment="1">
      <alignment vertical="center"/>
    </xf>
  </cellXfs>
  <cellStyles count="6">
    <cellStyle name="一般" xfId="0" builtinId="0"/>
    <cellStyle name="一般 2" xfId="1" xr:uid="{00000000-0005-0000-0000-000001000000}"/>
    <cellStyle name="一般 3" xfId="2" xr:uid="{00000000-0005-0000-0000-000002000000}"/>
    <cellStyle name="千分位" xfId="3" builtinId="3"/>
    <cellStyle name="千分位[0] 2" xfId="4" xr:uid="{00000000-0005-0000-0000-000004000000}"/>
    <cellStyle name="超連結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586740</xdr:colOff>
          <xdr:row>56</xdr:row>
          <xdr:rowOff>0</xdr:rowOff>
        </xdr:to>
        <xdr:sp macro="" textlink="">
          <xdr:nvSpPr>
            <xdr:cNvPr id="31757" name="Object 13" hidden="1">
              <a:extLst>
                <a:ext uri="{63B3BB69-23CF-44E3-9099-C40C66FF867C}">
                  <a14:compatExt spid="_x0000_s31757"/>
                </a:ext>
                <a:ext uri="{FF2B5EF4-FFF2-40B4-BE49-F238E27FC236}">
                  <a16:creationId xmlns:a16="http://schemas.microsoft.com/office/drawing/2014/main" id="{00000000-0008-0000-0100-00000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601980</xdr:colOff>
          <xdr:row>54</xdr:row>
          <xdr:rowOff>0</xdr:rowOff>
        </xdr:to>
        <xdr:sp macro="" textlink="">
          <xdr:nvSpPr>
            <xdr:cNvPr id="32770" name="Object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2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563880</xdr:colOff>
          <xdr:row>61</xdr:row>
          <xdr:rowOff>45720</xdr:rowOff>
        </xdr:to>
        <xdr:sp macro="" textlink="">
          <xdr:nvSpPr>
            <xdr:cNvPr id="48130" name="Object 2" hidden="1">
              <a:extLst>
                <a:ext uri="{63B3BB69-23CF-44E3-9099-C40C66FF867C}">
                  <a14:compatExt spid="_x0000_s48130"/>
                </a:ext>
                <a:ext uri="{FF2B5EF4-FFF2-40B4-BE49-F238E27FC236}">
                  <a16:creationId xmlns:a16="http://schemas.microsoft.com/office/drawing/2014/main" id="{00000000-0008-0000-0400-000002B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586740</xdr:colOff>
          <xdr:row>56</xdr:row>
          <xdr:rowOff>106680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6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541020</xdr:colOff>
          <xdr:row>55</xdr:row>
          <xdr:rowOff>144780</xdr:rowOff>
        </xdr:to>
        <xdr:sp macro="" textlink="">
          <xdr:nvSpPr>
            <xdr:cNvPr id="45057" name="Object 1" hidden="1">
              <a:extLst>
                <a:ext uri="{63B3BB69-23CF-44E3-9099-C40C66FF867C}">
                  <a14:compatExt spid="_x0000_s45057"/>
                </a:ext>
                <a:ext uri="{FF2B5EF4-FFF2-40B4-BE49-F238E27FC236}">
                  <a16:creationId xmlns:a16="http://schemas.microsoft.com/office/drawing/2014/main" id="{00000000-0008-0000-0700-00000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373380</xdr:colOff>
          <xdr:row>57</xdr:row>
          <xdr:rowOff>38100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9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li.gov.tw/0014162.html" TargetMode="External"/><Relationship Id="rId1" Type="http://schemas.openxmlformats.org/officeDocument/2006/relationships/hyperlink" Target="http://www.bli.gov.tw/cal/fee.asp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6.emf"/><Relationship Id="rId4" Type="http://schemas.openxmlformats.org/officeDocument/2006/relationships/package" Target="../embeddings/Microsoft_Word_Document5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IT121"/>
  <sheetViews>
    <sheetView tabSelected="1" zoomScale="96" zoomScaleNormal="96" workbookViewId="0">
      <selection activeCell="C16" sqref="C16:T16"/>
    </sheetView>
  </sheetViews>
  <sheetFormatPr defaultColWidth="8.88671875" defaultRowHeight="13.2"/>
  <cols>
    <col min="1" max="1" width="4.5546875" style="28" customWidth="1"/>
    <col min="2" max="2" width="11.33203125" style="28" customWidth="1"/>
    <col min="3" max="3" width="14.33203125" style="28" customWidth="1"/>
    <col min="4" max="4" width="10.6640625" style="28" customWidth="1"/>
    <col min="5" max="6" width="8.88671875" style="28"/>
    <col min="7" max="7" width="10.33203125" style="28" customWidth="1"/>
    <col min="8" max="8" width="8.88671875" style="28"/>
    <col min="9" max="9" width="7.5546875" style="28" customWidth="1"/>
    <col min="10" max="10" width="7" style="28" customWidth="1"/>
    <col min="11" max="11" width="9" style="28" customWidth="1"/>
    <col min="12" max="12" width="9.33203125" style="28" customWidth="1"/>
    <col min="13" max="13" width="14.33203125" style="28" customWidth="1"/>
    <col min="14" max="14" width="19" style="28" customWidth="1"/>
    <col min="15" max="15" width="8.88671875" style="28" hidden="1" customWidth="1"/>
    <col min="16" max="16384" width="8.88671875" style="28"/>
  </cols>
  <sheetData>
    <row r="1" spans="1:20" s="42" customFormat="1" ht="24" customHeight="1">
      <c r="A1" s="187" t="s">
        <v>222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20" ht="22.8">
      <c r="A2" s="200" t="s">
        <v>46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1:20" ht="19.8">
      <c r="A3" s="202" t="s">
        <v>47</v>
      </c>
      <c r="B3" s="203"/>
      <c r="C3" s="203"/>
      <c r="D3" s="205" t="s">
        <v>48</v>
      </c>
      <c r="E3" s="197"/>
      <c r="F3" s="198"/>
      <c r="G3" s="206" t="s">
        <v>49</v>
      </c>
      <c r="H3" s="197"/>
      <c r="I3" s="197"/>
      <c r="J3" s="197"/>
      <c r="K3" s="197"/>
      <c r="L3" s="198"/>
      <c r="M3" s="194" t="s">
        <v>50</v>
      </c>
      <c r="N3" s="195"/>
    </row>
    <row r="4" spans="1:20" ht="28.95" customHeight="1">
      <c r="A4" s="201" t="s">
        <v>3</v>
      </c>
      <c r="B4" s="201"/>
      <c r="C4" s="201"/>
      <c r="D4" s="196" t="s">
        <v>4</v>
      </c>
      <c r="E4" s="197"/>
      <c r="F4" s="198"/>
      <c r="G4" s="205" t="s">
        <v>5</v>
      </c>
      <c r="H4" s="197"/>
      <c r="I4" s="197"/>
      <c r="J4" s="197"/>
      <c r="K4" s="197"/>
      <c r="L4" s="197"/>
      <c r="M4" s="207" t="s">
        <v>24</v>
      </c>
      <c r="N4" s="208"/>
    </row>
    <row r="5" spans="1:20" ht="15.6">
      <c r="A5" s="192" t="s">
        <v>6</v>
      </c>
      <c r="B5" s="199" t="s">
        <v>7</v>
      </c>
      <c r="C5" s="199" t="s">
        <v>8</v>
      </c>
      <c r="D5" s="204" t="s">
        <v>9</v>
      </c>
      <c r="E5" s="204"/>
      <c r="F5" s="204"/>
      <c r="G5" s="189" t="s">
        <v>10</v>
      </c>
      <c r="H5" s="190"/>
      <c r="I5" s="190"/>
      <c r="J5" s="191"/>
      <c r="K5" s="204" t="s">
        <v>11</v>
      </c>
      <c r="L5" s="204"/>
      <c r="M5" s="204"/>
      <c r="N5" s="192" t="s">
        <v>12</v>
      </c>
    </row>
    <row r="6" spans="1:20" ht="48">
      <c r="A6" s="193"/>
      <c r="B6" s="193" t="s">
        <v>7</v>
      </c>
      <c r="C6" s="193" t="s">
        <v>8</v>
      </c>
      <c r="D6" s="29" t="s">
        <v>13</v>
      </c>
      <c r="E6" s="30" t="s">
        <v>14</v>
      </c>
      <c r="F6" s="29" t="s">
        <v>15</v>
      </c>
      <c r="G6" s="29" t="s">
        <v>13</v>
      </c>
      <c r="H6" s="30" t="s">
        <v>14</v>
      </c>
      <c r="I6" s="29" t="s">
        <v>16</v>
      </c>
      <c r="J6" s="29" t="s">
        <v>17</v>
      </c>
      <c r="K6" s="29" t="s">
        <v>18</v>
      </c>
      <c r="L6" s="29" t="s">
        <v>19</v>
      </c>
      <c r="M6" s="29" t="s">
        <v>20</v>
      </c>
      <c r="N6" s="193"/>
    </row>
    <row r="7" spans="1:20" ht="16.2">
      <c r="A7" s="31">
        <v>1</v>
      </c>
      <c r="B7" s="55" t="s">
        <v>21</v>
      </c>
      <c r="C7" s="55"/>
      <c r="D7" s="32"/>
      <c r="E7" s="33"/>
      <c r="F7" s="55"/>
      <c r="G7" s="55"/>
      <c r="H7" s="55"/>
      <c r="I7" s="55"/>
      <c r="J7" s="55"/>
      <c r="K7" s="34"/>
      <c r="L7" s="32"/>
      <c r="M7" s="55"/>
      <c r="N7" s="55"/>
    </row>
    <row r="8" spans="1:20" ht="16.2">
      <c r="A8" s="31">
        <v>2</v>
      </c>
      <c r="B8" s="35" t="s">
        <v>22</v>
      </c>
      <c r="C8" s="35"/>
      <c r="D8" s="34"/>
      <c r="E8" s="36"/>
      <c r="F8" s="35"/>
      <c r="G8" s="34"/>
      <c r="H8" s="35"/>
      <c r="I8" s="35"/>
      <c r="J8" s="35"/>
      <c r="K8" s="34"/>
      <c r="L8" s="34"/>
      <c r="M8" s="35"/>
      <c r="N8" s="35"/>
    </row>
    <row r="9" spans="1:20" ht="15.6">
      <c r="A9" s="31"/>
      <c r="B9" s="55"/>
      <c r="C9" s="55"/>
      <c r="D9" s="32"/>
      <c r="E9" s="33"/>
      <c r="F9" s="55"/>
      <c r="G9" s="32"/>
      <c r="H9" s="55"/>
      <c r="I9" s="55"/>
      <c r="J9" s="55"/>
      <c r="K9" s="34"/>
      <c r="L9" s="32"/>
      <c r="M9" s="55"/>
      <c r="N9" s="55"/>
    </row>
    <row r="10" spans="1:20" ht="15.6">
      <c r="A10" s="31"/>
      <c r="B10" s="55"/>
      <c r="C10" s="55"/>
      <c r="D10" s="32"/>
      <c r="E10" s="33"/>
      <c r="F10" s="55"/>
      <c r="G10" s="55"/>
      <c r="H10" s="55"/>
      <c r="I10" s="55"/>
      <c r="J10" s="55"/>
      <c r="K10" s="34"/>
      <c r="L10" s="32"/>
      <c r="M10" s="55"/>
      <c r="N10" s="55"/>
    </row>
    <row r="11" spans="1:20" ht="15.6">
      <c r="A11" s="31"/>
      <c r="B11" s="55"/>
      <c r="C11" s="55"/>
      <c r="D11" s="32"/>
      <c r="E11" s="33"/>
      <c r="F11" s="55"/>
      <c r="G11" s="32"/>
      <c r="H11" s="55"/>
      <c r="I11" s="55"/>
      <c r="J11" s="55"/>
      <c r="K11" s="34"/>
      <c r="L11" s="32"/>
      <c r="M11" s="55"/>
      <c r="N11" s="55"/>
    </row>
    <row r="12" spans="1:20" ht="15.6">
      <c r="A12" s="31"/>
      <c r="B12" s="55"/>
      <c r="C12" s="55"/>
      <c r="D12" s="32"/>
      <c r="E12" s="33"/>
      <c r="F12" s="55"/>
      <c r="G12" s="55"/>
      <c r="H12" s="55"/>
      <c r="I12" s="55"/>
      <c r="J12" s="55"/>
      <c r="K12" s="34"/>
      <c r="L12" s="32"/>
      <c r="M12" s="55"/>
      <c r="N12" s="55"/>
    </row>
    <row r="13" spans="1:20" ht="16.2">
      <c r="A13" s="222" t="s">
        <v>23</v>
      </c>
      <c r="B13" s="223"/>
      <c r="C13" s="223"/>
      <c r="D13" s="224"/>
      <c r="E13" s="37"/>
      <c r="F13" s="37"/>
      <c r="G13" s="37"/>
      <c r="H13" s="37"/>
      <c r="I13" s="37"/>
      <c r="J13" s="37"/>
      <c r="K13" s="37"/>
      <c r="L13" s="37"/>
      <c r="M13" s="37"/>
      <c r="N13" s="35" t="s">
        <v>0</v>
      </c>
    </row>
    <row r="14" spans="1:20" ht="13.8" thickBot="1">
      <c r="N14" s="38" t="s">
        <v>113</v>
      </c>
    </row>
    <row r="15" spans="1:20" s="56" customFormat="1" ht="17.399999999999999" thickTop="1" thickBot="1">
      <c r="C15" s="57" t="s">
        <v>41</v>
      </c>
      <c r="D15" s="58"/>
      <c r="N15" s="59"/>
    </row>
    <row r="16" spans="1:20" s="56" customFormat="1" ht="15.75" customHeight="1" thickTop="1">
      <c r="A16" s="60"/>
      <c r="B16" s="61"/>
      <c r="C16" s="217" t="s">
        <v>42</v>
      </c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</row>
    <row r="17" spans="1:20" s="56" customFormat="1" ht="16.2">
      <c r="A17" s="60"/>
      <c r="B17" s="61"/>
      <c r="C17" s="218" t="s">
        <v>61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</row>
    <row r="18" spans="1:20" s="56" customFormat="1" ht="16.2">
      <c r="A18" s="60"/>
      <c r="B18" s="61"/>
      <c r="C18" s="62" t="s">
        <v>62</v>
      </c>
      <c r="D18" s="62"/>
      <c r="E18" s="63"/>
      <c r="F18" s="63"/>
      <c r="G18" s="64"/>
      <c r="H18" s="65"/>
    </row>
    <row r="19" spans="1:20" s="56" customFormat="1" ht="16.2">
      <c r="B19" s="67"/>
      <c r="C19" s="67" t="s">
        <v>43</v>
      </c>
      <c r="D19" s="68"/>
      <c r="E19" s="65"/>
      <c r="F19" s="65"/>
      <c r="G19" s="66"/>
      <c r="H19" s="69"/>
      <c r="I19" s="70"/>
      <c r="J19" s="65"/>
    </row>
    <row r="20" spans="1:20" s="56" customFormat="1" ht="16.2">
      <c r="B20" s="67"/>
      <c r="C20" s="71" t="s">
        <v>117</v>
      </c>
      <c r="D20" s="72"/>
      <c r="E20" s="73"/>
      <c r="F20" s="73"/>
      <c r="G20" s="74"/>
      <c r="H20" s="75"/>
      <c r="I20" s="76"/>
      <c r="J20" s="73"/>
      <c r="K20" s="77"/>
      <c r="L20" s="77"/>
      <c r="M20" s="77"/>
    </row>
    <row r="21" spans="1:20" s="56" customFormat="1" ht="16.2">
      <c r="B21" s="67"/>
      <c r="C21" s="78" t="s">
        <v>26</v>
      </c>
      <c r="D21" s="209" t="s">
        <v>27</v>
      </c>
      <c r="E21" s="219"/>
      <c r="F21" s="219"/>
      <c r="G21" s="219"/>
      <c r="H21" s="219"/>
      <c r="I21" s="219"/>
      <c r="J21" s="219"/>
      <c r="K21" s="219"/>
      <c r="L21" s="219"/>
      <c r="M21" s="219"/>
    </row>
    <row r="22" spans="1:20" s="56" customFormat="1" ht="15.6">
      <c r="B22" s="67"/>
      <c r="C22" s="67"/>
      <c r="D22" s="220" t="s">
        <v>25</v>
      </c>
      <c r="E22" s="221"/>
      <c r="F22" s="221"/>
      <c r="G22" s="221"/>
      <c r="H22" s="221"/>
      <c r="I22" s="221"/>
      <c r="J22" s="79"/>
      <c r="K22" s="79"/>
      <c r="L22" s="79"/>
      <c r="M22" s="79"/>
    </row>
    <row r="23" spans="1:20" s="56" customFormat="1" ht="16.2">
      <c r="B23" s="67"/>
      <c r="C23" s="78" t="s">
        <v>28</v>
      </c>
      <c r="D23" s="209" t="s">
        <v>44</v>
      </c>
      <c r="E23" s="219"/>
      <c r="F23" s="219"/>
      <c r="G23" s="219"/>
      <c r="H23" s="219"/>
      <c r="I23" s="219"/>
      <c r="J23" s="219"/>
      <c r="K23" s="219"/>
      <c r="L23" s="219"/>
      <c r="M23" s="219"/>
      <c r="N23" s="210"/>
    </row>
    <row r="24" spans="1:20" s="56" customFormat="1" ht="16.5" customHeight="1">
      <c r="B24" s="67"/>
      <c r="D24" s="209" t="s">
        <v>67</v>
      </c>
      <c r="E24" s="219"/>
      <c r="F24" s="219"/>
      <c r="G24" s="219"/>
      <c r="H24" s="219"/>
      <c r="I24" s="219"/>
      <c r="J24" s="219"/>
      <c r="K24" s="219"/>
      <c r="L24" s="219"/>
      <c r="M24" s="219"/>
      <c r="N24" s="210"/>
    </row>
    <row r="25" spans="1:20" s="86" customFormat="1" ht="16.5" customHeight="1">
      <c r="B25" s="87"/>
      <c r="D25" s="213" t="s">
        <v>69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6"/>
    </row>
    <row r="26" spans="1:20" s="56" customFormat="1" ht="16.2">
      <c r="B26" s="67"/>
      <c r="C26" s="78" t="s">
        <v>29</v>
      </c>
      <c r="D26" s="216" t="s">
        <v>30</v>
      </c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</row>
    <row r="27" spans="1:20" s="80" customFormat="1" ht="16.5" customHeight="1">
      <c r="C27" s="67"/>
      <c r="D27" s="213" t="s">
        <v>114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0"/>
      <c r="O27" s="67"/>
    </row>
    <row r="28" spans="1:20" s="80" customFormat="1" ht="32.25" customHeight="1">
      <c r="C28" s="67"/>
      <c r="D28" s="216" t="s">
        <v>115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</row>
    <row r="29" spans="1:20" s="81" customFormat="1" ht="16.5" customHeight="1">
      <c r="C29" s="67"/>
      <c r="D29" s="67" t="s">
        <v>116</v>
      </c>
      <c r="E29" s="62"/>
      <c r="F29" s="62"/>
      <c r="G29" s="82"/>
      <c r="H29" s="83"/>
      <c r="I29" s="68"/>
      <c r="J29" s="62"/>
      <c r="K29" s="67"/>
      <c r="L29" s="67"/>
      <c r="M29" s="67"/>
      <c r="N29" s="67"/>
    </row>
    <row r="30" spans="1:20" s="56" customFormat="1" ht="16.5" customHeight="1">
      <c r="B30" s="67"/>
      <c r="C30" s="78" t="s">
        <v>31</v>
      </c>
      <c r="D30" s="214" t="s">
        <v>119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</row>
    <row r="31" spans="1:20" s="56" customFormat="1" ht="16.2">
      <c r="B31" s="67"/>
      <c r="C31" s="78" t="s">
        <v>32</v>
      </c>
      <c r="D31" s="68" t="s">
        <v>33</v>
      </c>
      <c r="E31" s="65"/>
      <c r="F31" s="65"/>
      <c r="G31" s="66"/>
      <c r="H31" s="69"/>
      <c r="I31" s="70"/>
      <c r="J31" s="65"/>
    </row>
    <row r="32" spans="1:20" s="56" customFormat="1" ht="16.2">
      <c r="B32" s="67"/>
      <c r="C32" s="71" t="s">
        <v>120</v>
      </c>
      <c r="D32" s="68"/>
      <c r="E32" s="65"/>
      <c r="F32" s="65"/>
      <c r="G32" s="66"/>
      <c r="H32" s="69"/>
      <c r="I32" s="70"/>
      <c r="J32" s="65"/>
    </row>
    <row r="33" spans="1:254" s="56" customFormat="1" ht="16.5" customHeight="1">
      <c r="B33" s="67"/>
      <c r="C33" s="71" t="s">
        <v>121</v>
      </c>
      <c r="D33" s="72"/>
      <c r="E33" s="65"/>
      <c r="F33" s="65"/>
      <c r="G33" s="66"/>
      <c r="H33" s="69"/>
      <c r="I33" s="70"/>
      <c r="J33" s="65"/>
    </row>
    <row r="34" spans="1:254" s="56" customFormat="1" ht="16.5" customHeight="1">
      <c r="B34" s="67"/>
      <c r="C34" s="78" t="s">
        <v>26</v>
      </c>
      <c r="D34" s="211" t="s">
        <v>118</v>
      </c>
      <c r="E34" s="212"/>
      <c r="F34" s="212"/>
      <c r="G34" s="212"/>
      <c r="H34" s="212"/>
      <c r="I34" s="212"/>
      <c r="J34" s="212"/>
      <c r="K34" s="212"/>
      <c r="L34" s="212"/>
      <c r="M34" s="212"/>
      <c r="N34" s="212"/>
    </row>
    <row r="35" spans="1:254" s="81" customFormat="1" ht="16.5" customHeight="1">
      <c r="C35" s="78" t="s">
        <v>34</v>
      </c>
      <c r="D35" s="67" t="s">
        <v>35</v>
      </c>
      <c r="E35" s="62"/>
      <c r="F35" s="62"/>
      <c r="G35" s="82"/>
      <c r="H35" s="83"/>
      <c r="I35" s="68"/>
      <c r="J35" s="62"/>
      <c r="K35" s="67"/>
      <c r="L35" s="67"/>
      <c r="M35" s="67"/>
      <c r="N35" s="67"/>
    </row>
    <row r="36" spans="1:254" s="81" customFormat="1" ht="16.5" customHeight="1">
      <c r="C36" s="67"/>
      <c r="D36" s="84" t="s">
        <v>36</v>
      </c>
      <c r="E36" s="62"/>
      <c r="F36" s="62"/>
      <c r="G36" s="82"/>
      <c r="H36" s="83"/>
      <c r="I36" s="68"/>
      <c r="J36" s="62"/>
      <c r="K36" s="67"/>
      <c r="L36" s="67"/>
      <c r="M36" s="67"/>
      <c r="N36" s="67"/>
    </row>
    <row r="37" spans="1:254" s="81" customFormat="1" ht="16.5" customHeight="1">
      <c r="C37" s="67"/>
      <c r="D37" s="84" t="s">
        <v>37</v>
      </c>
      <c r="E37" s="62"/>
      <c r="F37" s="62"/>
      <c r="G37" s="82"/>
      <c r="H37" s="83"/>
      <c r="I37" s="68"/>
      <c r="J37" s="62"/>
      <c r="K37" s="67"/>
      <c r="L37" s="67"/>
      <c r="M37" s="67"/>
      <c r="N37" s="67"/>
    </row>
    <row r="38" spans="1:254" s="81" customFormat="1" ht="16.5" customHeight="1">
      <c r="C38" s="67"/>
      <c r="D38" s="84" t="s">
        <v>38</v>
      </c>
      <c r="E38" s="62"/>
      <c r="F38" s="62"/>
      <c r="G38" s="82"/>
      <c r="H38" s="83"/>
      <c r="I38" s="68"/>
      <c r="J38" s="62"/>
      <c r="K38" s="67"/>
      <c r="L38" s="67"/>
      <c r="M38" s="67"/>
      <c r="N38" s="67"/>
    </row>
    <row r="39" spans="1:254" s="81" customFormat="1" ht="33.75" customHeight="1">
      <c r="C39" s="67"/>
      <c r="D39" s="215" t="s">
        <v>68</v>
      </c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</row>
    <row r="40" spans="1:254" s="56" customFormat="1" ht="16.2">
      <c r="B40" s="67"/>
      <c r="C40" s="67"/>
      <c r="D40" s="84" t="s">
        <v>39</v>
      </c>
      <c r="E40" s="62"/>
      <c r="F40" s="62"/>
      <c r="G40" s="82"/>
      <c r="H40" s="83"/>
      <c r="I40" s="68"/>
      <c r="J40" s="62"/>
      <c r="K40" s="67"/>
      <c r="L40" s="67"/>
      <c r="M40" s="67"/>
      <c r="N40" s="67"/>
      <c r="O40" s="77"/>
      <c r="P40" s="77"/>
    </row>
    <row r="41" spans="1:254" s="56" customFormat="1" ht="16.5" customHeight="1">
      <c r="B41" s="67"/>
      <c r="C41" s="71" t="s">
        <v>122</v>
      </c>
      <c r="D41" s="72"/>
      <c r="E41" s="73"/>
      <c r="F41" s="73"/>
      <c r="G41" s="74"/>
      <c r="H41" s="75"/>
      <c r="I41" s="76"/>
      <c r="J41" s="73"/>
      <c r="K41" s="77"/>
      <c r="L41" s="77"/>
      <c r="M41" s="77"/>
      <c r="N41" s="77"/>
    </row>
    <row r="42" spans="1:254" s="85" customFormat="1" ht="16.5" customHeight="1">
      <c r="A42" s="56"/>
      <c r="B42" s="67"/>
      <c r="C42" s="78" t="s">
        <v>45</v>
      </c>
      <c r="D42" s="209" t="s">
        <v>111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56"/>
      <c r="P42" s="56"/>
      <c r="Q42" s="56"/>
      <c r="R42" s="56"/>
      <c r="S42" s="56"/>
      <c r="T42" s="56"/>
      <c r="U42" s="56"/>
      <c r="V42" s="56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</row>
    <row r="43" spans="1:254" s="56" customFormat="1" ht="16.5" customHeight="1">
      <c r="B43" s="67"/>
      <c r="C43" s="78" t="s">
        <v>34</v>
      </c>
      <c r="D43" s="209" t="s">
        <v>112</v>
      </c>
      <c r="E43" s="210"/>
      <c r="F43" s="210"/>
      <c r="G43" s="210"/>
      <c r="H43" s="210"/>
      <c r="I43" s="210"/>
      <c r="J43" s="210"/>
      <c r="K43" s="210"/>
      <c r="L43" s="210"/>
      <c r="M43" s="210"/>
      <c r="N43" s="210"/>
    </row>
    <row r="44" spans="1:254" s="56" customFormat="1" ht="16.2">
      <c r="B44" s="60"/>
      <c r="C44" s="78" t="s">
        <v>29</v>
      </c>
      <c r="D44" s="209" t="s">
        <v>40</v>
      </c>
      <c r="E44" s="210"/>
      <c r="F44" s="210"/>
      <c r="G44" s="210"/>
      <c r="H44" s="210"/>
      <c r="I44" s="210"/>
      <c r="J44" s="210"/>
      <c r="K44" s="210"/>
      <c r="L44" s="210"/>
      <c r="M44" s="210"/>
      <c r="N44" s="210"/>
    </row>
    <row r="45" spans="1:254" s="56" customFormat="1" ht="16.2">
      <c r="B45" s="67"/>
      <c r="C45" s="71" t="s">
        <v>123</v>
      </c>
      <c r="D45" s="68"/>
      <c r="E45" s="65"/>
      <c r="F45" s="65"/>
      <c r="G45" s="66"/>
      <c r="H45" s="69"/>
      <c r="I45" s="70"/>
      <c r="J45" s="65"/>
    </row>
    <row r="46" spans="1:254" s="56" customFormat="1" ht="15.6">
      <c r="B46" s="60"/>
      <c r="C46" s="68"/>
      <c r="D46" s="65"/>
      <c r="E46" s="65"/>
      <c r="F46" s="69"/>
      <c r="G46" s="66"/>
      <c r="H46" s="70"/>
      <c r="I46" s="65"/>
    </row>
    <row r="47" spans="1:254" s="56" customFormat="1" ht="15.6">
      <c r="B47" s="60"/>
      <c r="C47" s="68"/>
      <c r="D47" s="65"/>
      <c r="E47" s="65"/>
      <c r="F47" s="69"/>
      <c r="G47" s="66"/>
      <c r="H47" s="70"/>
      <c r="I47" s="65"/>
    </row>
    <row r="48" spans="1:254" s="56" customFormat="1" ht="15.6">
      <c r="B48" s="60"/>
      <c r="C48" s="68"/>
      <c r="D48" s="65"/>
      <c r="E48" s="65"/>
      <c r="F48" s="69"/>
      <c r="G48" s="66"/>
      <c r="H48" s="70"/>
      <c r="I48" s="65"/>
    </row>
    <row r="49" spans="2:9" s="56" customFormat="1" ht="15.6">
      <c r="B49" s="60"/>
      <c r="C49" s="68"/>
      <c r="D49" s="65"/>
      <c r="E49" s="65"/>
      <c r="F49" s="69"/>
      <c r="G49" s="66"/>
      <c r="H49" s="70"/>
      <c r="I49" s="65"/>
    </row>
    <row r="50" spans="2:9" s="56" customFormat="1" ht="15.6">
      <c r="B50" s="60"/>
      <c r="C50" s="68"/>
      <c r="D50" s="65"/>
      <c r="E50" s="65"/>
      <c r="F50" s="69"/>
      <c r="G50" s="66"/>
      <c r="H50" s="70"/>
      <c r="I50" s="65"/>
    </row>
    <row r="51" spans="2:9" s="56" customFormat="1" ht="15.6">
      <c r="B51" s="60"/>
      <c r="C51" s="68"/>
      <c r="D51" s="65"/>
      <c r="E51" s="65"/>
      <c r="F51" s="69"/>
      <c r="G51" s="66"/>
      <c r="H51" s="70"/>
      <c r="I51" s="65"/>
    </row>
    <row r="52" spans="2:9" s="56" customFormat="1" ht="15.6">
      <c r="B52" s="60"/>
      <c r="C52" s="68"/>
      <c r="D52" s="65"/>
      <c r="E52" s="65"/>
      <c r="F52" s="69"/>
      <c r="G52" s="66"/>
      <c r="H52" s="70"/>
      <c r="I52" s="65"/>
    </row>
    <row r="53" spans="2:9" s="56" customFormat="1" ht="15.6">
      <c r="B53" s="60"/>
      <c r="C53" s="68"/>
      <c r="D53" s="65"/>
      <c r="E53" s="65"/>
      <c r="F53" s="69"/>
      <c r="G53" s="66"/>
      <c r="H53" s="70"/>
      <c r="I53" s="65"/>
    </row>
    <row r="54" spans="2:9" s="56" customFormat="1" ht="15.6">
      <c r="B54" s="60"/>
      <c r="C54" s="68"/>
      <c r="D54" s="65"/>
      <c r="E54" s="65"/>
      <c r="F54" s="69"/>
      <c r="G54" s="66"/>
      <c r="H54" s="70"/>
      <c r="I54" s="65"/>
    </row>
    <row r="55" spans="2:9" s="56" customFormat="1" ht="15.6">
      <c r="B55" s="60"/>
      <c r="C55" s="68"/>
      <c r="D55" s="65"/>
      <c r="E55" s="65"/>
      <c r="F55" s="69"/>
      <c r="G55" s="66"/>
      <c r="H55" s="70"/>
      <c r="I55" s="65"/>
    </row>
    <row r="56" spans="2:9" s="56" customFormat="1" ht="15.6">
      <c r="B56" s="60"/>
      <c r="C56" s="68"/>
      <c r="D56" s="65"/>
      <c r="E56" s="65"/>
      <c r="F56" s="69"/>
      <c r="G56" s="66"/>
      <c r="H56" s="70"/>
      <c r="I56" s="65"/>
    </row>
    <row r="57" spans="2:9" s="56" customFormat="1" ht="15.6">
      <c r="B57" s="60"/>
      <c r="C57" s="68"/>
      <c r="D57" s="65"/>
      <c r="E57" s="65"/>
      <c r="F57" s="69"/>
      <c r="G57" s="66"/>
      <c r="H57" s="70"/>
      <c r="I57" s="65"/>
    </row>
    <row r="58" spans="2:9" s="56" customFormat="1" ht="15.6">
      <c r="B58" s="60"/>
      <c r="C58" s="68"/>
      <c r="D58" s="65"/>
      <c r="E58" s="65"/>
      <c r="F58" s="69"/>
      <c r="G58" s="66"/>
      <c r="H58" s="70"/>
      <c r="I58" s="65"/>
    </row>
    <row r="59" spans="2:9" s="56" customFormat="1" ht="15.6">
      <c r="B59" s="60"/>
      <c r="C59" s="68"/>
      <c r="D59" s="65"/>
      <c r="E59" s="65"/>
      <c r="F59" s="69"/>
      <c r="G59" s="66"/>
      <c r="H59" s="70"/>
      <c r="I59" s="65"/>
    </row>
    <row r="60" spans="2:9" s="56" customFormat="1" ht="15.6">
      <c r="B60" s="60"/>
      <c r="C60" s="68"/>
      <c r="D60" s="65"/>
      <c r="E60" s="65"/>
      <c r="F60" s="69"/>
      <c r="G60" s="66"/>
      <c r="H60" s="70"/>
      <c r="I60" s="65"/>
    </row>
    <row r="61" spans="2:9" s="56" customFormat="1" ht="15.6">
      <c r="B61" s="60"/>
      <c r="C61" s="68"/>
      <c r="D61" s="65"/>
      <c r="E61" s="65"/>
      <c r="F61" s="69"/>
      <c r="G61" s="66"/>
      <c r="H61" s="70"/>
      <c r="I61" s="65"/>
    </row>
    <row r="62" spans="2:9" s="56" customFormat="1" ht="15.6">
      <c r="B62" s="60"/>
      <c r="C62" s="68"/>
      <c r="D62" s="65"/>
      <c r="E62" s="65"/>
      <c r="F62" s="69"/>
      <c r="G62" s="66"/>
      <c r="H62" s="70"/>
      <c r="I62" s="65"/>
    </row>
    <row r="63" spans="2:9" s="56" customFormat="1" ht="15.6">
      <c r="B63" s="60"/>
      <c r="C63" s="68"/>
      <c r="D63" s="65"/>
      <c r="E63" s="65"/>
      <c r="F63" s="69"/>
      <c r="G63" s="66"/>
      <c r="H63" s="70"/>
      <c r="I63" s="65"/>
    </row>
    <row r="64" spans="2:9" s="56" customFormat="1" ht="15.6">
      <c r="B64" s="60"/>
      <c r="C64" s="68"/>
      <c r="D64" s="65"/>
      <c r="E64" s="65"/>
      <c r="F64" s="69"/>
      <c r="G64" s="66"/>
      <c r="H64" s="70"/>
      <c r="I64" s="65"/>
    </row>
    <row r="65" spans="2:9" s="56" customFormat="1" ht="15.6">
      <c r="B65" s="60"/>
      <c r="C65" s="68"/>
      <c r="D65" s="65"/>
      <c r="E65" s="65"/>
      <c r="F65" s="69"/>
      <c r="G65" s="66"/>
      <c r="H65" s="70"/>
      <c r="I65" s="65"/>
    </row>
    <row r="66" spans="2:9" s="56" customFormat="1" ht="15.6">
      <c r="B66" s="60"/>
      <c r="C66" s="68"/>
      <c r="D66" s="65"/>
      <c r="E66" s="65"/>
      <c r="F66" s="69"/>
      <c r="G66" s="66"/>
      <c r="H66" s="70"/>
      <c r="I66" s="65"/>
    </row>
    <row r="67" spans="2:9" s="56" customFormat="1" ht="15.6">
      <c r="B67" s="60"/>
      <c r="C67" s="68"/>
      <c r="D67" s="65"/>
      <c r="E67" s="65"/>
      <c r="F67" s="69"/>
      <c r="G67" s="66"/>
      <c r="H67" s="70"/>
      <c r="I67" s="65"/>
    </row>
    <row r="68" spans="2:9" s="56" customFormat="1" ht="15.6">
      <c r="B68" s="60"/>
      <c r="C68" s="68"/>
      <c r="D68" s="65"/>
      <c r="E68" s="65"/>
      <c r="F68" s="69"/>
      <c r="G68" s="66"/>
      <c r="H68" s="70"/>
      <c r="I68" s="65"/>
    </row>
    <row r="69" spans="2:9" s="56" customFormat="1" ht="15.6">
      <c r="B69" s="60"/>
      <c r="C69" s="68"/>
      <c r="D69" s="65"/>
      <c r="E69" s="65"/>
      <c r="F69" s="69"/>
      <c r="G69" s="66"/>
      <c r="H69" s="70"/>
      <c r="I69" s="65"/>
    </row>
    <row r="70" spans="2:9" s="56" customFormat="1" ht="15.6">
      <c r="B70" s="60"/>
      <c r="C70" s="68"/>
      <c r="D70" s="65"/>
      <c r="E70" s="65"/>
      <c r="F70" s="69"/>
      <c r="G70" s="66"/>
      <c r="H70" s="70"/>
      <c r="I70" s="65"/>
    </row>
    <row r="71" spans="2:9" s="56" customFormat="1" ht="15.6">
      <c r="B71" s="60"/>
      <c r="C71" s="68"/>
      <c r="D71" s="65"/>
      <c r="E71" s="65"/>
      <c r="F71" s="69"/>
      <c r="G71" s="66"/>
      <c r="H71" s="70"/>
      <c r="I71" s="65"/>
    </row>
    <row r="72" spans="2:9" s="56" customFormat="1" ht="15.6">
      <c r="B72" s="60"/>
      <c r="C72" s="68"/>
      <c r="D72" s="65"/>
      <c r="E72" s="65"/>
      <c r="F72" s="69"/>
      <c r="G72" s="66"/>
      <c r="H72" s="70"/>
      <c r="I72" s="65"/>
    </row>
    <row r="73" spans="2:9" s="56" customFormat="1" ht="15.6">
      <c r="B73" s="60"/>
      <c r="C73" s="68"/>
      <c r="D73" s="65"/>
      <c r="E73" s="65"/>
      <c r="F73" s="69"/>
      <c r="G73" s="66"/>
      <c r="H73" s="70"/>
      <c r="I73" s="65"/>
    </row>
    <row r="74" spans="2:9" s="56" customFormat="1" ht="15.6">
      <c r="B74" s="60"/>
      <c r="C74" s="68"/>
      <c r="D74" s="65"/>
      <c r="E74" s="65"/>
      <c r="F74" s="69"/>
      <c r="G74" s="66"/>
      <c r="H74" s="70"/>
      <c r="I74" s="65"/>
    </row>
    <row r="75" spans="2:9" s="56" customFormat="1" ht="15.6">
      <c r="B75" s="60"/>
      <c r="C75" s="68"/>
      <c r="D75" s="65"/>
      <c r="E75" s="65"/>
      <c r="F75" s="69"/>
      <c r="G75" s="66"/>
      <c r="H75" s="70"/>
      <c r="I75" s="65"/>
    </row>
    <row r="76" spans="2:9" s="56" customFormat="1" ht="15.6">
      <c r="B76" s="60"/>
      <c r="C76" s="68"/>
      <c r="D76" s="65"/>
      <c r="E76" s="65"/>
      <c r="F76" s="69"/>
      <c r="G76" s="66"/>
      <c r="H76" s="70"/>
      <c r="I76" s="65"/>
    </row>
    <row r="77" spans="2:9" s="56" customFormat="1" ht="15.6">
      <c r="B77" s="60"/>
      <c r="C77" s="68"/>
      <c r="D77" s="65"/>
      <c r="E77" s="65"/>
      <c r="F77" s="69"/>
      <c r="G77" s="66"/>
      <c r="H77" s="70"/>
      <c r="I77" s="65"/>
    </row>
    <row r="78" spans="2:9" s="56" customFormat="1" ht="15.6">
      <c r="B78" s="60"/>
      <c r="C78" s="68"/>
      <c r="D78" s="65"/>
      <c r="E78" s="65"/>
      <c r="F78" s="69"/>
      <c r="G78" s="66"/>
      <c r="H78" s="70"/>
      <c r="I78" s="65"/>
    </row>
    <row r="79" spans="2:9" s="56" customFormat="1" ht="15.6">
      <c r="B79" s="60"/>
      <c r="C79" s="68"/>
      <c r="D79" s="65"/>
      <c r="E79" s="65"/>
      <c r="F79" s="69"/>
      <c r="G79" s="66"/>
      <c r="H79" s="70"/>
      <c r="I79" s="65"/>
    </row>
    <row r="80" spans="2:9" s="56" customFormat="1" ht="15.6">
      <c r="B80" s="60"/>
      <c r="C80" s="68"/>
      <c r="D80" s="65"/>
      <c r="E80" s="65"/>
      <c r="F80" s="69"/>
      <c r="G80" s="66"/>
      <c r="H80" s="70"/>
      <c r="I80" s="65"/>
    </row>
    <row r="81" spans="2:10" s="56" customFormat="1" ht="15.6">
      <c r="B81" s="60"/>
      <c r="C81" s="68"/>
      <c r="D81" s="65"/>
      <c r="E81" s="65"/>
      <c r="F81" s="69"/>
      <c r="G81" s="66"/>
      <c r="H81" s="70"/>
      <c r="I81" s="65"/>
    </row>
    <row r="82" spans="2:10" s="56" customFormat="1" ht="15.6">
      <c r="B82" s="60"/>
      <c r="C82" s="68"/>
      <c r="D82" s="65"/>
      <c r="E82" s="65"/>
      <c r="F82" s="69"/>
      <c r="G82" s="66"/>
      <c r="H82" s="70"/>
      <c r="I82" s="65"/>
    </row>
    <row r="83" spans="2:10" s="56" customFormat="1" ht="15.6">
      <c r="B83" s="60"/>
      <c r="C83" s="68"/>
      <c r="D83" s="65"/>
      <c r="E83" s="65"/>
      <c r="F83" s="69"/>
      <c r="G83" s="66"/>
      <c r="H83" s="70"/>
      <c r="I83" s="65"/>
    </row>
    <row r="84" spans="2:10" s="56" customFormat="1" ht="15.6">
      <c r="B84" s="60"/>
      <c r="C84" s="68"/>
      <c r="D84" s="65"/>
      <c r="E84" s="65"/>
      <c r="F84" s="69"/>
      <c r="G84" s="66"/>
      <c r="H84" s="70"/>
      <c r="I84" s="65"/>
    </row>
    <row r="85" spans="2:10" s="56" customFormat="1" ht="15.6">
      <c r="B85" s="60"/>
      <c r="C85" s="68"/>
      <c r="D85" s="65"/>
      <c r="E85" s="65"/>
      <c r="F85" s="69"/>
      <c r="G85" s="66"/>
      <c r="H85" s="70"/>
      <c r="I85" s="65"/>
    </row>
    <row r="86" spans="2:10" s="56" customFormat="1" ht="15.6">
      <c r="B86" s="60"/>
      <c r="C86" s="68"/>
      <c r="D86" s="65"/>
      <c r="E86" s="65"/>
      <c r="F86" s="69"/>
      <c r="G86" s="66"/>
      <c r="H86" s="70"/>
      <c r="I86" s="65"/>
    </row>
    <row r="87" spans="2:10" s="56" customFormat="1" ht="15.6">
      <c r="B87" s="60"/>
      <c r="C87" s="68"/>
      <c r="D87" s="65"/>
      <c r="E87" s="65"/>
      <c r="F87" s="69"/>
      <c r="G87" s="66"/>
      <c r="H87" s="70"/>
      <c r="I87" s="65"/>
    </row>
    <row r="88" spans="2:10" s="56" customFormat="1" ht="15.6">
      <c r="B88" s="60"/>
      <c r="C88" s="68"/>
      <c r="D88" s="65"/>
      <c r="E88" s="65"/>
      <c r="F88" s="69"/>
      <c r="G88" s="66"/>
      <c r="H88" s="70"/>
      <c r="I88" s="65"/>
    </row>
    <row r="89" spans="2:10" s="56" customFormat="1">
      <c r="B89" s="60"/>
      <c r="C89" s="61"/>
      <c r="D89" s="65"/>
      <c r="E89" s="65"/>
      <c r="F89" s="69"/>
      <c r="G89" s="66"/>
      <c r="H89" s="70"/>
      <c r="I89" s="65"/>
    </row>
    <row r="90" spans="2:10" s="56" customFormat="1" ht="15.6">
      <c r="B90" s="60"/>
      <c r="C90" s="61"/>
      <c r="D90" s="68"/>
      <c r="E90" s="65"/>
      <c r="F90" s="65"/>
      <c r="G90" s="69"/>
      <c r="H90" s="66"/>
      <c r="I90" s="70"/>
    </row>
    <row r="91" spans="2:10" s="56" customFormat="1" ht="15.6">
      <c r="B91" s="60"/>
      <c r="C91" s="61"/>
      <c r="D91" s="68"/>
      <c r="E91" s="65"/>
      <c r="F91" s="65"/>
      <c r="G91" s="69"/>
      <c r="H91" s="66"/>
      <c r="I91" s="70"/>
      <c r="J91" s="65"/>
    </row>
    <row r="92" spans="2:10" s="56" customFormat="1" ht="15.6">
      <c r="B92" s="60"/>
      <c r="C92" s="61"/>
      <c r="D92" s="68"/>
      <c r="E92" s="65"/>
      <c r="F92" s="65"/>
      <c r="G92" s="69"/>
      <c r="H92" s="66"/>
      <c r="I92" s="70"/>
      <c r="J92" s="65"/>
    </row>
    <row r="93" spans="2:10" s="56" customFormat="1" ht="15.6">
      <c r="B93" s="60"/>
      <c r="C93" s="61"/>
      <c r="D93" s="68"/>
      <c r="E93" s="65"/>
      <c r="F93" s="65"/>
      <c r="G93" s="69"/>
      <c r="H93" s="66"/>
      <c r="I93" s="70"/>
      <c r="J93" s="65"/>
    </row>
    <row r="94" spans="2:10" s="56" customFormat="1" ht="15.6">
      <c r="B94" s="60"/>
      <c r="C94" s="61"/>
      <c r="D94" s="68"/>
      <c r="E94" s="65"/>
      <c r="F94" s="65"/>
      <c r="G94" s="69"/>
      <c r="H94" s="66"/>
      <c r="I94" s="70"/>
      <c r="J94" s="65"/>
    </row>
    <row r="95" spans="2:10" s="56" customFormat="1" ht="15.6">
      <c r="B95" s="60"/>
      <c r="C95" s="61"/>
      <c r="D95" s="68"/>
      <c r="E95" s="65"/>
      <c r="F95" s="65"/>
      <c r="G95" s="69"/>
      <c r="H95" s="66"/>
      <c r="I95" s="70"/>
      <c r="J95" s="65"/>
    </row>
    <row r="96" spans="2:10" s="56" customFormat="1" ht="15.6">
      <c r="B96" s="60"/>
      <c r="C96" s="61"/>
      <c r="D96" s="68"/>
      <c r="E96" s="65"/>
      <c r="F96" s="65"/>
      <c r="G96" s="69"/>
      <c r="H96" s="66"/>
      <c r="I96" s="70"/>
      <c r="J96" s="65"/>
    </row>
    <row r="97" spans="2:10" s="56" customFormat="1" ht="15.6">
      <c r="B97" s="60"/>
      <c r="C97" s="61"/>
      <c r="D97" s="68"/>
      <c r="E97" s="65"/>
      <c r="F97" s="65"/>
      <c r="G97" s="69"/>
      <c r="H97" s="66"/>
      <c r="I97" s="70"/>
      <c r="J97" s="65"/>
    </row>
    <row r="98" spans="2:10" s="56" customFormat="1" ht="15.6">
      <c r="B98" s="60"/>
      <c r="C98" s="61"/>
      <c r="D98" s="68"/>
      <c r="E98" s="65"/>
      <c r="F98" s="65"/>
      <c r="G98" s="69"/>
      <c r="H98" s="66"/>
      <c r="I98" s="70"/>
      <c r="J98" s="65"/>
    </row>
    <row r="99" spans="2:10" s="56" customFormat="1" ht="15.6">
      <c r="B99" s="60"/>
      <c r="C99" s="61"/>
      <c r="D99" s="68"/>
      <c r="E99" s="65"/>
      <c r="F99" s="65"/>
      <c r="G99" s="69"/>
      <c r="H99" s="66"/>
      <c r="I99" s="70"/>
      <c r="J99" s="65"/>
    </row>
    <row r="100" spans="2:10" s="56" customFormat="1" ht="15.6">
      <c r="B100" s="60"/>
      <c r="C100" s="61"/>
      <c r="D100" s="68"/>
      <c r="E100" s="65"/>
      <c r="F100" s="65"/>
      <c r="G100" s="69"/>
      <c r="H100" s="66"/>
      <c r="I100" s="70"/>
      <c r="J100" s="65"/>
    </row>
    <row r="101" spans="2:10" s="56" customFormat="1" ht="15.6">
      <c r="B101" s="60"/>
      <c r="C101" s="61"/>
      <c r="D101" s="68"/>
      <c r="E101" s="65"/>
      <c r="F101" s="65"/>
      <c r="G101" s="69"/>
      <c r="H101" s="66"/>
      <c r="I101" s="70"/>
      <c r="J101" s="65"/>
    </row>
    <row r="102" spans="2:10" s="56" customFormat="1" ht="15.6">
      <c r="B102" s="60"/>
      <c r="C102" s="61"/>
      <c r="D102" s="68"/>
      <c r="E102" s="65"/>
      <c r="F102" s="65"/>
      <c r="G102" s="69"/>
      <c r="H102" s="66"/>
      <c r="I102" s="70"/>
      <c r="J102" s="65"/>
    </row>
    <row r="103" spans="2:10" s="56" customFormat="1" ht="15.6">
      <c r="B103" s="60"/>
      <c r="C103" s="61"/>
      <c r="D103" s="68"/>
      <c r="E103" s="65"/>
      <c r="F103" s="65"/>
      <c r="G103" s="69"/>
      <c r="H103" s="66"/>
      <c r="I103" s="70"/>
      <c r="J103" s="65"/>
    </row>
    <row r="104" spans="2:10" s="56" customFormat="1" ht="15.6">
      <c r="B104" s="60"/>
      <c r="C104" s="61"/>
      <c r="D104" s="68"/>
      <c r="E104" s="65"/>
      <c r="F104" s="65"/>
      <c r="G104" s="69"/>
      <c r="H104" s="66"/>
      <c r="I104" s="70"/>
      <c r="J104" s="65"/>
    </row>
    <row r="105" spans="2:10" s="56" customFormat="1" ht="15.6">
      <c r="B105" s="60"/>
      <c r="C105" s="61"/>
      <c r="D105" s="68"/>
      <c r="E105" s="65"/>
      <c r="F105" s="65"/>
      <c r="G105" s="69"/>
      <c r="H105" s="66"/>
      <c r="I105" s="70"/>
      <c r="J105" s="65"/>
    </row>
    <row r="106" spans="2:10" s="56" customFormat="1" ht="15.6">
      <c r="B106" s="60"/>
      <c r="C106" s="61"/>
      <c r="D106" s="68"/>
      <c r="E106" s="65"/>
      <c r="F106" s="65"/>
      <c r="G106" s="69"/>
      <c r="H106" s="66"/>
      <c r="I106" s="70"/>
      <c r="J106" s="65"/>
    </row>
    <row r="107" spans="2:10" s="56" customFormat="1" ht="15.6">
      <c r="B107" s="60"/>
      <c r="C107" s="61"/>
      <c r="D107" s="68"/>
      <c r="E107" s="65"/>
      <c r="F107" s="65"/>
      <c r="G107" s="69"/>
      <c r="H107" s="66"/>
      <c r="I107" s="70"/>
      <c r="J107" s="65"/>
    </row>
    <row r="108" spans="2:10" s="56" customFormat="1" ht="15.6">
      <c r="B108" s="60"/>
      <c r="C108" s="61"/>
      <c r="D108" s="68"/>
      <c r="E108" s="65"/>
      <c r="F108" s="65"/>
      <c r="G108" s="69"/>
      <c r="H108" s="66"/>
      <c r="I108" s="70"/>
      <c r="J108" s="65"/>
    </row>
    <row r="109" spans="2:10" s="56" customFormat="1" ht="15.6">
      <c r="B109" s="60"/>
      <c r="C109" s="61"/>
      <c r="D109" s="68"/>
      <c r="E109" s="65"/>
      <c r="F109" s="65"/>
      <c r="G109" s="69"/>
      <c r="H109" s="66"/>
      <c r="I109" s="70"/>
      <c r="J109" s="65"/>
    </row>
    <row r="110" spans="2:10" s="56" customFormat="1" ht="15.6">
      <c r="B110" s="60"/>
      <c r="C110" s="61"/>
      <c r="D110" s="68"/>
      <c r="E110" s="65"/>
      <c r="F110" s="65"/>
      <c r="G110" s="69"/>
      <c r="H110" s="66"/>
      <c r="I110" s="70"/>
      <c r="J110" s="65"/>
    </row>
    <row r="111" spans="2:10" s="56" customFormat="1" ht="15.6">
      <c r="B111" s="60"/>
      <c r="C111" s="61"/>
      <c r="D111" s="68"/>
      <c r="E111" s="65"/>
      <c r="F111" s="65"/>
      <c r="G111" s="69"/>
      <c r="H111" s="66"/>
      <c r="I111" s="70"/>
      <c r="J111" s="65"/>
    </row>
    <row r="112" spans="2:10" s="56" customFormat="1" ht="15.6">
      <c r="B112" s="60"/>
      <c r="C112" s="61"/>
      <c r="D112" s="68"/>
      <c r="E112" s="65"/>
      <c r="F112" s="65"/>
      <c r="G112" s="69"/>
      <c r="H112" s="66"/>
      <c r="I112" s="70"/>
      <c r="J112" s="65"/>
    </row>
    <row r="113" spans="2:10" s="56" customFormat="1" ht="15.6">
      <c r="B113" s="60"/>
      <c r="C113" s="61"/>
      <c r="D113" s="68"/>
      <c r="E113" s="65"/>
      <c r="F113" s="65"/>
      <c r="G113" s="69"/>
      <c r="H113" s="66"/>
      <c r="I113" s="70"/>
      <c r="J113" s="65"/>
    </row>
    <row r="114" spans="2:10" s="56" customFormat="1" ht="15.6">
      <c r="B114" s="60"/>
      <c r="C114" s="61"/>
      <c r="D114" s="68"/>
      <c r="E114" s="65"/>
      <c r="F114" s="65"/>
      <c r="G114" s="69"/>
      <c r="H114" s="66"/>
      <c r="I114" s="70"/>
      <c r="J114" s="65"/>
    </row>
    <row r="115" spans="2:10" s="56" customFormat="1" ht="15.6">
      <c r="B115" s="60"/>
      <c r="C115" s="61"/>
      <c r="D115" s="68"/>
      <c r="E115" s="65"/>
      <c r="F115" s="65"/>
      <c r="G115" s="69"/>
      <c r="H115" s="66"/>
      <c r="I115" s="70"/>
      <c r="J115" s="65"/>
    </row>
    <row r="116" spans="2:10" s="56" customFormat="1" ht="15.6">
      <c r="B116" s="60"/>
      <c r="C116" s="61"/>
      <c r="D116" s="68"/>
      <c r="E116" s="65"/>
      <c r="F116" s="65"/>
      <c r="G116" s="69"/>
      <c r="H116" s="66"/>
      <c r="I116" s="70"/>
      <c r="J116" s="65"/>
    </row>
    <row r="117" spans="2:10" s="56" customFormat="1" ht="15.6">
      <c r="B117" s="60"/>
      <c r="C117" s="61"/>
      <c r="D117" s="68"/>
      <c r="E117" s="65"/>
      <c r="F117" s="65"/>
      <c r="G117" s="69"/>
      <c r="H117" s="66"/>
      <c r="I117" s="70"/>
      <c r="J117" s="65"/>
    </row>
    <row r="118" spans="2:10" s="56" customFormat="1" ht="15.6">
      <c r="B118" s="60"/>
      <c r="C118" s="61"/>
      <c r="D118" s="68"/>
      <c r="E118" s="65"/>
      <c r="F118" s="65"/>
      <c r="G118" s="69"/>
      <c r="H118" s="66"/>
      <c r="I118" s="70"/>
      <c r="J118" s="65"/>
    </row>
    <row r="119" spans="2:10" s="56" customFormat="1" ht="15.6">
      <c r="B119" s="60"/>
      <c r="C119" s="61"/>
      <c r="D119" s="68"/>
      <c r="E119" s="65"/>
      <c r="F119" s="65"/>
      <c r="G119" s="69"/>
      <c r="H119" s="66"/>
      <c r="I119" s="70"/>
      <c r="J119" s="65"/>
    </row>
    <row r="120" spans="2:10" s="56" customFormat="1" ht="15.6">
      <c r="B120" s="60"/>
      <c r="C120" s="61"/>
      <c r="D120" s="68"/>
      <c r="E120" s="65"/>
      <c r="F120" s="65"/>
      <c r="G120" s="69"/>
      <c r="H120" s="66"/>
      <c r="I120" s="70"/>
      <c r="J120" s="65"/>
    </row>
    <row r="121" spans="2:10" s="56" customFormat="1" ht="15.6">
      <c r="B121" s="60"/>
      <c r="C121" s="61"/>
      <c r="D121" s="68"/>
      <c r="E121" s="65"/>
      <c r="F121" s="65"/>
      <c r="G121" s="69"/>
      <c r="H121" s="66"/>
      <c r="I121" s="70"/>
      <c r="J121" s="65"/>
    </row>
  </sheetData>
  <mergeCells count="34">
    <mergeCell ref="A13:D13"/>
    <mergeCell ref="D5:F5"/>
    <mergeCell ref="A5:A6"/>
    <mergeCell ref="B5:B6"/>
    <mergeCell ref="D25:N25"/>
    <mergeCell ref="D26:T26"/>
    <mergeCell ref="C16:T16"/>
    <mergeCell ref="C17:T17"/>
    <mergeCell ref="D24:N24"/>
    <mergeCell ref="D23:N23"/>
    <mergeCell ref="D22:I22"/>
    <mergeCell ref="D21:M21"/>
    <mergeCell ref="D44:N44"/>
    <mergeCell ref="D42:N42"/>
    <mergeCell ref="D43:N43"/>
    <mergeCell ref="D34:N34"/>
    <mergeCell ref="D27:N27"/>
    <mergeCell ref="D30:T30"/>
    <mergeCell ref="D39:T39"/>
    <mergeCell ref="D28:T28"/>
    <mergeCell ref="A1:O1"/>
    <mergeCell ref="G5:J5"/>
    <mergeCell ref="N5:N6"/>
    <mergeCell ref="M3:N3"/>
    <mergeCell ref="D4:F4"/>
    <mergeCell ref="C5:C6"/>
    <mergeCell ref="A2:N2"/>
    <mergeCell ref="A4:C4"/>
    <mergeCell ref="A3:C3"/>
    <mergeCell ref="K5:M5"/>
    <mergeCell ref="D3:F3"/>
    <mergeCell ref="G3:L3"/>
    <mergeCell ref="G4:L4"/>
    <mergeCell ref="M4:N4"/>
  </mergeCells>
  <phoneticPr fontId="2" type="noConversion"/>
  <hyperlinks>
    <hyperlink ref="D22:I22" r:id="rId1" display="http://www.bli.gov.tw/cal/fee.aspx" xr:uid="{00000000-0004-0000-0000-000000000000}"/>
    <hyperlink ref="D22" r:id="rId2" xr:uid="{00000000-0004-0000-0000-000001000000}"/>
  </hyperlinks>
  <printOptions horizontalCentered="1"/>
  <pageMargins left="0.15748031496062992" right="0.15748031496062992" top="0.70866141732283472" bottom="0.74803149606299213" header="0.31496062992125984" footer="0.31496062992125984"/>
  <pageSetup scale="85" pageOrder="overThenDown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BE879-9185-4223-8C76-9DDB4CE36FBA}">
  <dimension ref="A1"/>
  <sheetViews>
    <sheetView workbookViewId="0"/>
  </sheetViews>
  <sheetFormatPr defaultRowHeight="13.2"/>
  <sheetData/>
  <sheetProtection sheet="1" objects="1" scenarios="1"/>
  <phoneticPr fontId="2" type="noConversion"/>
  <pageMargins left="0.31496062992125984" right="0.31496062992125984" top="0.31496062992125984" bottom="0.31496062992125984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46081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373380</xdr:colOff>
                <xdr:row>57</xdr:row>
                <xdr:rowOff>38100</xdr:rowOff>
              </to>
            </anchor>
          </objectPr>
        </oleObject>
      </mc:Choice>
      <mc:Fallback>
        <oleObject progId="Word.Document.8" shapeId="46081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DAA0-6034-4895-9C8A-A289B4A1E72A}">
  <dimension ref="A1:N76"/>
  <sheetViews>
    <sheetView zoomScale="118" zoomScaleNormal="118" workbookViewId="0">
      <selection sqref="A1:M1"/>
    </sheetView>
  </sheetViews>
  <sheetFormatPr defaultColWidth="8.88671875" defaultRowHeight="13.8"/>
  <cols>
    <col min="1" max="1" width="12.5546875" style="89" bestFit="1" customWidth="1"/>
    <col min="2" max="2" width="13.33203125" style="89" customWidth="1"/>
    <col min="3" max="6" width="7.5546875" style="89" customWidth="1"/>
    <col min="7" max="7" width="1.33203125" style="89" customWidth="1"/>
    <col min="8" max="8" width="9.5546875" style="89" customWidth="1"/>
    <col min="9" max="10" width="7.5546875" style="89" customWidth="1"/>
    <col min="11" max="11" width="1.33203125" style="89" customWidth="1"/>
    <col min="12" max="12" width="8.44140625" style="89" customWidth="1"/>
    <col min="13" max="13" width="7.88671875" style="89" customWidth="1"/>
  </cols>
  <sheetData>
    <row r="1" spans="1:14">
      <c r="A1" s="241" t="s">
        <v>76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4" ht="1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M2" s="90" t="s">
        <v>77</v>
      </c>
    </row>
    <row r="3" spans="1:14" ht="36.75" customHeight="1">
      <c r="A3" s="242" t="s">
        <v>78</v>
      </c>
      <c r="B3" s="246" t="s">
        <v>79</v>
      </c>
      <c r="C3" s="249" t="s">
        <v>63</v>
      </c>
      <c r="D3" s="250"/>
      <c r="E3" s="251" t="s">
        <v>80</v>
      </c>
      <c r="F3" s="250"/>
      <c r="G3" s="91"/>
      <c r="H3" s="249" t="s">
        <v>64</v>
      </c>
      <c r="I3" s="252"/>
      <c r="J3" s="250"/>
      <c r="K3" s="91">
        <v>0.6</v>
      </c>
      <c r="L3" s="249" t="s">
        <v>65</v>
      </c>
      <c r="M3" s="253"/>
    </row>
    <row r="4" spans="1:14" ht="28.2" thickBot="1">
      <c r="A4" s="254"/>
      <c r="B4" s="247" t="s">
        <v>66</v>
      </c>
      <c r="C4" s="92" t="s">
        <v>81</v>
      </c>
      <c r="D4" s="93" t="s">
        <v>82</v>
      </c>
      <c r="E4" s="92" t="s">
        <v>81</v>
      </c>
      <c r="F4" s="93" t="s">
        <v>82</v>
      </c>
      <c r="H4" s="92" t="s">
        <v>83</v>
      </c>
      <c r="I4" s="92" t="s">
        <v>81</v>
      </c>
      <c r="J4" s="93" t="s">
        <v>82</v>
      </c>
      <c r="L4" s="94" t="s">
        <v>84</v>
      </c>
      <c r="M4" s="95" t="s">
        <v>85</v>
      </c>
    </row>
    <row r="5" spans="1:14" ht="15" customHeight="1">
      <c r="A5" s="96">
        <v>1500</v>
      </c>
      <c r="B5" s="97" t="s">
        <v>86</v>
      </c>
      <c r="C5" s="98">
        <v>266</v>
      </c>
      <c r="D5" s="98">
        <v>965</v>
      </c>
      <c r="E5" s="99">
        <v>244</v>
      </c>
      <c r="F5" s="99">
        <v>887</v>
      </c>
      <c r="H5" s="98">
        <v>26400</v>
      </c>
      <c r="I5" s="98">
        <v>409</v>
      </c>
      <c r="J5" s="98">
        <v>1286</v>
      </c>
      <c r="L5" s="98">
        <v>1500</v>
      </c>
      <c r="M5" s="100">
        <v>90</v>
      </c>
      <c r="N5" s="101"/>
    </row>
    <row r="6" spans="1:14" ht="15" customHeight="1">
      <c r="A6" s="102">
        <v>3000</v>
      </c>
      <c r="B6" s="103" t="s">
        <v>86</v>
      </c>
      <c r="C6" s="104">
        <v>266</v>
      </c>
      <c r="D6" s="104">
        <v>965</v>
      </c>
      <c r="E6" s="105">
        <v>244</v>
      </c>
      <c r="F6" s="105">
        <v>887</v>
      </c>
      <c r="H6" s="104">
        <v>26400</v>
      </c>
      <c r="I6" s="104">
        <v>409</v>
      </c>
      <c r="J6" s="104">
        <v>1286</v>
      </c>
      <c r="L6" s="104">
        <v>3000</v>
      </c>
      <c r="M6" s="106">
        <v>180</v>
      </c>
      <c r="N6" s="101"/>
    </row>
    <row r="7" spans="1:14" ht="15" customHeight="1">
      <c r="A7" s="102">
        <v>4500</v>
      </c>
      <c r="B7" s="103" t="s">
        <v>86</v>
      </c>
      <c r="C7" s="104">
        <v>266</v>
      </c>
      <c r="D7" s="104">
        <v>965</v>
      </c>
      <c r="E7" s="105">
        <v>244</v>
      </c>
      <c r="F7" s="105">
        <v>887</v>
      </c>
      <c r="H7" s="104">
        <v>26400</v>
      </c>
      <c r="I7" s="104">
        <v>409</v>
      </c>
      <c r="J7" s="104">
        <v>1286</v>
      </c>
      <c r="L7" s="104">
        <v>4500</v>
      </c>
      <c r="M7" s="106">
        <v>270</v>
      </c>
      <c r="N7" s="101"/>
    </row>
    <row r="8" spans="1:14" ht="15" customHeight="1">
      <c r="A8" s="102">
        <v>6000</v>
      </c>
      <c r="B8" s="103" t="s">
        <v>86</v>
      </c>
      <c r="C8" s="104">
        <v>266</v>
      </c>
      <c r="D8" s="104">
        <v>965</v>
      </c>
      <c r="E8" s="105">
        <v>244</v>
      </c>
      <c r="F8" s="105">
        <v>887</v>
      </c>
      <c r="H8" s="104">
        <v>26400</v>
      </c>
      <c r="I8" s="104">
        <v>409</v>
      </c>
      <c r="J8" s="104">
        <v>1286</v>
      </c>
      <c r="L8" s="104">
        <v>6000</v>
      </c>
      <c r="M8" s="106">
        <v>360</v>
      </c>
      <c r="N8" s="101"/>
    </row>
    <row r="9" spans="1:14" ht="15" customHeight="1">
      <c r="A9" s="102">
        <v>7500</v>
      </c>
      <c r="B9" s="103" t="s">
        <v>86</v>
      </c>
      <c r="C9" s="104">
        <v>266</v>
      </c>
      <c r="D9" s="104">
        <v>965</v>
      </c>
      <c r="E9" s="105">
        <v>244</v>
      </c>
      <c r="F9" s="105">
        <v>887</v>
      </c>
      <c r="H9" s="104">
        <v>26400</v>
      </c>
      <c r="I9" s="104">
        <v>409</v>
      </c>
      <c r="J9" s="104">
        <v>1286</v>
      </c>
      <c r="L9" s="104">
        <v>7500</v>
      </c>
      <c r="M9" s="106">
        <v>450</v>
      </c>
      <c r="N9" s="101"/>
    </row>
    <row r="10" spans="1:14" ht="15" customHeight="1">
      <c r="A10" s="102">
        <v>8700</v>
      </c>
      <c r="B10" s="103" t="s">
        <v>86</v>
      </c>
      <c r="C10" s="104">
        <v>266</v>
      </c>
      <c r="D10" s="104">
        <v>965</v>
      </c>
      <c r="E10" s="105">
        <v>244</v>
      </c>
      <c r="F10" s="105">
        <v>887</v>
      </c>
      <c r="H10" s="104">
        <v>26400</v>
      </c>
      <c r="I10" s="104">
        <v>409</v>
      </c>
      <c r="J10" s="104">
        <v>1286</v>
      </c>
      <c r="L10" s="104">
        <v>8700</v>
      </c>
      <c r="M10" s="106">
        <v>522</v>
      </c>
      <c r="N10" s="101"/>
    </row>
    <row r="11" spans="1:14" ht="15" customHeight="1">
      <c r="A11" s="102">
        <v>9900</v>
      </c>
      <c r="B11" s="103" t="s">
        <v>86</v>
      </c>
      <c r="C11" s="104">
        <v>266</v>
      </c>
      <c r="D11" s="104">
        <v>965</v>
      </c>
      <c r="E11" s="105">
        <v>244</v>
      </c>
      <c r="F11" s="105">
        <v>887</v>
      </c>
      <c r="H11" s="104">
        <v>26400</v>
      </c>
      <c r="I11" s="104">
        <v>409</v>
      </c>
      <c r="J11" s="104">
        <v>1286</v>
      </c>
      <c r="L11" s="104">
        <v>9900</v>
      </c>
      <c r="M11" s="106">
        <v>594</v>
      </c>
      <c r="N11" s="101"/>
    </row>
    <row r="12" spans="1:14" ht="15" customHeight="1" thickBot="1">
      <c r="A12" s="107">
        <v>11100</v>
      </c>
      <c r="B12" s="108" t="s">
        <v>86</v>
      </c>
      <c r="C12" s="109">
        <v>266</v>
      </c>
      <c r="D12" s="109">
        <v>965</v>
      </c>
      <c r="E12" s="110">
        <v>244</v>
      </c>
      <c r="F12" s="110">
        <v>887</v>
      </c>
      <c r="G12" s="111"/>
      <c r="H12" s="109">
        <v>26400</v>
      </c>
      <c r="I12" s="109">
        <v>409</v>
      </c>
      <c r="J12" s="109">
        <v>1286</v>
      </c>
      <c r="K12" s="111"/>
      <c r="L12" s="109">
        <v>11100</v>
      </c>
      <c r="M12" s="112">
        <v>666</v>
      </c>
      <c r="N12" s="101"/>
    </row>
    <row r="13" spans="1:14" ht="15" customHeight="1">
      <c r="A13" s="113">
        <v>12540</v>
      </c>
      <c r="B13" s="114" t="s">
        <v>87</v>
      </c>
      <c r="C13" s="115">
        <v>301</v>
      </c>
      <c r="D13" s="115">
        <v>1086</v>
      </c>
      <c r="E13" s="116">
        <v>276</v>
      </c>
      <c r="F13" s="116">
        <v>998</v>
      </c>
      <c r="H13" s="115">
        <v>26400</v>
      </c>
      <c r="I13" s="115">
        <v>409</v>
      </c>
      <c r="J13" s="115">
        <v>1286</v>
      </c>
      <c r="L13" s="115">
        <v>12540</v>
      </c>
      <c r="M13" s="117">
        <v>752</v>
      </c>
      <c r="N13" s="101"/>
    </row>
    <row r="14" spans="1:14" ht="15" customHeight="1">
      <c r="A14" s="102">
        <v>13500</v>
      </c>
      <c r="B14" s="103" t="s">
        <v>88</v>
      </c>
      <c r="C14" s="104">
        <v>324</v>
      </c>
      <c r="D14" s="104">
        <v>1167</v>
      </c>
      <c r="E14" s="105">
        <v>297</v>
      </c>
      <c r="F14" s="105">
        <v>1072</v>
      </c>
      <c r="H14" s="104">
        <v>26400</v>
      </c>
      <c r="I14" s="104">
        <v>409</v>
      </c>
      <c r="J14" s="104">
        <v>1286</v>
      </c>
      <c r="L14" s="104">
        <v>13500</v>
      </c>
      <c r="M14" s="106">
        <v>810</v>
      </c>
      <c r="N14" s="101"/>
    </row>
    <row r="15" spans="1:14" ht="15" customHeight="1">
      <c r="A15" s="102">
        <v>15840</v>
      </c>
      <c r="B15" s="103" t="s">
        <v>89</v>
      </c>
      <c r="C15" s="104">
        <v>380</v>
      </c>
      <c r="D15" s="104">
        <v>1363</v>
      </c>
      <c r="E15" s="105">
        <v>348</v>
      </c>
      <c r="F15" s="105">
        <v>1252</v>
      </c>
      <c r="H15" s="104">
        <v>26400</v>
      </c>
      <c r="I15" s="104">
        <v>409</v>
      </c>
      <c r="J15" s="104">
        <v>1286</v>
      </c>
      <c r="L15" s="104">
        <v>15840</v>
      </c>
      <c r="M15" s="106">
        <v>950</v>
      </c>
      <c r="N15" s="101"/>
    </row>
    <row r="16" spans="1:14" ht="15" customHeight="1">
      <c r="A16" s="102">
        <v>16500</v>
      </c>
      <c r="B16" s="103" t="s">
        <v>90</v>
      </c>
      <c r="C16" s="104">
        <v>396</v>
      </c>
      <c r="D16" s="104">
        <v>1419</v>
      </c>
      <c r="E16" s="105">
        <v>363</v>
      </c>
      <c r="F16" s="105">
        <v>1303</v>
      </c>
      <c r="H16" s="104">
        <v>26400</v>
      </c>
      <c r="I16" s="104">
        <v>409</v>
      </c>
      <c r="J16" s="104">
        <v>1286</v>
      </c>
      <c r="L16" s="104">
        <v>16500</v>
      </c>
      <c r="M16" s="106">
        <v>990</v>
      </c>
      <c r="N16" s="101"/>
    </row>
    <row r="17" spans="1:14" ht="15" customHeight="1">
      <c r="A17" s="102">
        <v>17280</v>
      </c>
      <c r="B17" s="103" t="s">
        <v>91</v>
      </c>
      <c r="C17" s="104">
        <v>415</v>
      </c>
      <c r="D17" s="104">
        <v>1484</v>
      </c>
      <c r="E17" s="105">
        <v>380</v>
      </c>
      <c r="F17" s="105">
        <v>1363</v>
      </c>
      <c r="H17" s="104">
        <v>26400</v>
      </c>
      <c r="I17" s="104">
        <v>409</v>
      </c>
      <c r="J17" s="104">
        <v>1286</v>
      </c>
      <c r="L17" s="104">
        <v>17280</v>
      </c>
      <c r="M17" s="106">
        <v>1037</v>
      </c>
      <c r="N17" s="101"/>
    </row>
    <row r="18" spans="1:14" ht="15" customHeight="1">
      <c r="A18" s="102">
        <v>17880</v>
      </c>
      <c r="B18" s="103" t="s">
        <v>92</v>
      </c>
      <c r="C18" s="104">
        <v>429</v>
      </c>
      <c r="D18" s="104">
        <v>1534</v>
      </c>
      <c r="E18" s="105">
        <v>393</v>
      </c>
      <c r="F18" s="105">
        <v>1409</v>
      </c>
      <c r="H18" s="104">
        <v>26400</v>
      </c>
      <c r="I18" s="104">
        <v>409</v>
      </c>
      <c r="J18" s="104">
        <v>1286</v>
      </c>
      <c r="L18" s="104">
        <v>17880</v>
      </c>
      <c r="M18" s="106">
        <v>1073</v>
      </c>
      <c r="N18" s="101"/>
    </row>
    <row r="19" spans="1:14" ht="15" customHeight="1">
      <c r="A19" s="102">
        <v>19047</v>
      </c>
      <c r="B19" s="103" t="s">
        <v>93</v>
      </c>
      <c r="C19" s="104">
        <v>457</v>
      </c>
      <c r="D19" s="104">
        <v>1632</v>
      </c>
      <c r="E19" s="105">
        <v>419</v>
      </c>
      <c r="F19" s="105">
        <v>1499</v>
      </c>
      <c r="H19" s="104">
        <v>26400</v>
      </c>
      <c r="I19" s="104">
        <v>409</v>
      </c>
      <c r="J19" s="104">
        <v>1286</v>
      </c>
      <c r="L19" s="104">
        <v>19047</v>
      </c>
      <c r="M19" s="106">
        <v>1143</v>
      </c>
      <c r="N19" s="101"/>
    </row>
    <row r="20" spans="1:14" ht="15" customHeight="1">
      <c r="A20" s="102">
        <v>20008</v>
      </c>
      <c r="B20" s="103" t="s">
        <v>94</v>
      </c>
      <c r="C20" s="104">
        <v>480</v>
      </c>
      <c r="D20" s="104">
        <v>1713</v>
      </c>
      <c r="E20" s="105">
        <v>440</v>
      </c>
      <c r="F20" s="105">
        <v>1573</v>
      </c>
      <c r="H20" s="104">
        <v>26400</v>
      </c>
      <c r="I20" s="104">
        <v>409</v>
      </c>
      <c r="J20" s="104">
        <v>1286</v>
      </c>
      <c r="L20" s="104">
        <v>20008</v>
      </c>
      <c r="M20" s="106">
        <v>1200</v>
      </c>
      <c r="N20" s="101"/>
    </row>
    <row r="21" spans="1:14" ht="15" customHeight="1">
      <c r="A21" s="102">
        <v>21009</v>
      </c>
      <c r="B21" s="103" t="s">
        <v>95</v>
      </c>
      <c r="C21" s="104">
        <v>504</v>
      </c>
      <c r="D21" s="104">
        <v>1797</v>
      </c>
      <c r="E21" s="105">
        <v>462</v>
      </c>
      <c r="F21" s="105">
        <v>1650</v>
      </c>
      <c r="H21" s="104">
        <v>26400</v>
      </c>
      <c r="I21" s="104">
        <v>409</v>
      </c>
      <c r="J21" s="104">
        <v>1286</v>
      </c>
      <c r="L21" s="104">
        <v>21009</v>
      </c>
      <c r="M21" s="106">
        <v>1261</v>
      </c>
      <c r="N21" s="101"/>
    </row>
    <row r="22" spans="1:14" ht="15" customHeight="1">
      <c r="A22" s="102">
        <v>22000</v>
      </c>
      <c r="B22" s="103" t="s">
        <v>96</v>
      </c>
      <c r="C22" s="104">
        <v>528</v>
      </c>
      <c r="D22" s="104">
        <v>1880</v>
      </c>
      <c r="E22" s="105">
        <v>484</v>
      </c>
      <c r="F22" s="105">
        <v>1726</v>
      </c>
      <c r="H22" s="104">
        <v>26400</v>
      </c>
      <c r="I22" s="104">
        <v>409</v>
      </c>
      <c r="J22" s="104">
        <v>1286</v>
      </c>
      <c r="L22" s="104">
        <v>22000</v>
      </c>
      <c r="M22" s="106">
        <v>1320</v>
      </c>
      <c r="N22" s="101"/>
    </row>
    <row r="23" spans="1:14" ht="15" customHeight="1">
      <c r="A23" s="102">
        <v>23100</v>
      </c>
      <c r="B23" s="103" t="s">
        <v>97</v>
      </c>
      <c r="C23" s="104">
        <v>554</v>
      </c>
      <c r="D23" s="104">
        <v>1973</v>
      </c>
      <c r="E23" s="105">
        <v>508</v>
      </c>
      <c r="F23" s="105">
        <v>1811</v>
      </c>
      <c r="H23" s="104">
        <v>26400</v>
      </c>
      <c r="I23" s="104">
        <v>409</v>
      </c>
      <c r="J23" s="104">
        <v>1286</v>
      </c>
      <c r="L23" s="104">
        <v>23100</v>
      </c>
      <c r="M23" s="106">
        <v>1386</v>
      </c>
      <c r="N23" s="101"/>
    </row>
    <row r="24" spans="1:14" ht="15" customHeight="1">
      <c r="A24" s="102">
        <v>24000</v>
      </c>
      <c r="B24" s="103" t="s">
        <v>98</v>
      </c>
      <c r="C24" s="104">
        <v>576</v>
      </c>
      <c r="D24" s="104">
        <v>2048</v>
      </c>
      <c r="E24" s="105">
        <v>528</v>
      </c>
      <c r="F24" s="105">
        <v>1880</v>
      </c>
      <c r="H24" s="104">
        <v>26400</v>
      </c>
      <c r="I24" s="104">
        <v>409</v>
      </c>
      <c r="J24" s="104">
        <v>1286</v>
      </c>
      <c r="L24" s="104">
        <v>24000</v>
      </c>
      <c r="M24" s="106">
        <v>1440</v>
      </c>
      <c r="N24" s="101"/>
    </row>
    <row r="25" spans="1:14" ht="15" customHeight="1" thickBot="1">
      <c r="A25" s="118">
        <v>25250</v>
      </c>
      <c r="B25" s="119" t="s">
        <v>99</v>
      </c>
      <c r="C25" s="120">
        <v>607</v>
      </c>
      <c r="D25" s="120">
        <v>2153</v>
      </c>
      <c r="E25" s="121">
        <v>556</v>
      </c>
      <c r="F25" s="121">
        <v>1976</v>
      </c>
      <c r="H25" s="120">
        <v>26400</v>
      </c>
      <c r="I25" s="120">
        <v>409</v>
      </c>
      <c r="J25" s="120">
        <v>1286</v>
      </c>
      <c r="L25" s="120">
        <v>25250</v>
      </c>
      <c r="M25" s="122">
        <v>1515</v>
      </c>
      <c r="N25" s="101"/>
    </row>
    <row r="26" spans="1:14" ht="15" customHeight="1" thickBot="1">
      <c r="A26" s="123">
        <v>26400</v>
      </c>
      <c r="B26" s="124">
        <v>26400</v>
      </c>
      <c r="C26" s="124">
        <v>634</v>
      </c>
      <c r="D26" s="124">
        <v>2250</v>
      </c>
      <c r="E26" s="124">
        <v>581</v>
      </c>
      <c r="F26" s="124">
        <v>2065</v>
      </c>
      <c r="G26" s="125"/>
      <c r="H26" s="124">
        <v>26400</v>
      </c>
      <c r="I26" s="126">
        <v>409</v>
      </c>
      <c r="J26" s="126">
        <v>1286</v>
      </c>
      <c r="K26" s="125"/>
      <c r="L26" s="124">
        <v>26400</v>
      </c>
      <c r="M26" s="127">
        <v>1584</v>
      </c>
      <c r="N26" s="101"/>
    </row>
    <row r="27" spans="1:14" ht="15" customHeight="1">
      <c r="A27" s="113">
        <v>27600</v>
      </c>
      <c r="B27" s="115">
        <v>27600</v>
      </c>
      <c r="C27" s="115">
        <v>662</v>
      </c>
      <c r="D27" s="115">
        <v>2351</v>
      </c>
      <c r="E27" s="116">
        <v>607</v>
      </c>
      <c r="F27" s="116">
        <v>2158</v>
      </c>
      <c r="H27" s="115">
        <v>27600</v>
      </c>
      <c r="I27" s="115">
        <v>428</v>
      </c>
      <c r="J27" s="115">
        <v>1344</v>
      </c>
      <c r="L27" s="115">
        <v>27600</v>
      </c>
      <c r="M27" s="117">
        <v>1656</v>
      </c>
    </row>
    <row r="28" spans="1:14" ht="15" customHeight="1">
      <c r="A28" s="102">
        <v>28800</v>
      </c>
      <c r="B28" s="104">
        <v>28800</v>
      </c>
      <c r="C28" s="104">
        <v>692</v>
      </c>
      <c r="D28" s="104">
        <v>2455</v>
      </c>
      <c r="E28" s="105">
        <v>634</v>
      </c>
      <c r="F28" s="105">
        <v>2253</v>
      </c>
      <c r="H28" s="104">
        <v>28800</v>
      </c>
      <c r="I28" s="104">
        <v>447</v>
      </c>
      <c r="J28" s="104">
        <v>1403</v>
      </c>
      <c r="L28" s="104">
        <v>28800</v>
      </c>
      <c r="M28" s="106">
        <v>1728</v>
      </c>
    </row>
    <row r="29" spans="1:14" ht="15" customHeight="1">
      <c r="A29" s="102">
        <v>30300</v>
      </c>
      <c r="B29" s="104">
        <v>30300</v>
      </c>
      <c r="C29" s="104">
        <v>728</v>
      </c>
      <c r="D29" s="104">
        <v>2581</v>
      </c>
      <c r="E29" s="105">
        <v>667</v>
      </c>
      <c r="F29" s="105">
        <v>2369</v>
      </c>
      <c r="H29" s="104">
        <v>30300</v>
      </c>
      <c r="I29" s="104">
        <v>470</v>
      </c>
      <c r="J29" s="104">
        <v>1476</v>
      </c>
      <c r="L29" s="104">
        <v>30300</v>
      </c>
      <c r="M29" s="106">
        <v>1818</v>
      </c>
    </row>
    <row r="30" spans="1:14" ht="15" customHeight="1">
      <c r="A30" s="102">
        <v>31800</v>
      </c>
      <c r="B30" s="104">
        <v>31800</v>
      </c>
      <c r="C30" s="104">
        <v>764</v>
      </c>
      <c r="D30" s="104">
        <v>2710</v>
      </c>
      <c r="E30" s="105">
        <v>700</v>
      </c>
      <c r="F30" s="105">
        <v>2487</v>
      </c>
      <c r="H30" s="104">
        <v>31800</v>
      </c>
      <c r="I30" s="104">
        <v>493</v>
      </c>
      <c r="J30" s="104">
        <v>1549</v>
      </c>
      <c r="L30" s="104">
        <v>31800</v>
      </c>
      <c r="M30" s="106">
        <v>1908</v>
      </c>
    </row>
    <row r="31" spans="1:14" ht="15" customHeight="1">
      <c r="A31" s="102">
        <v>33300</v>
      </c>
      <c r="B31" s="104">
        <v>33300</v>
      </c>
      <c r="C31" s="104">
        <v>800</v>
      </c>
      <c r="D31" s="104">
        <v>2837</v>
      </c>
      <c r="E31" s="105">
        <v>733</v>
      </c>
      <c r="F31" s="105">
        <v>2604</v>
      </c>
      <c r="H31" s="104">
        <v>33300</v>
      </c>
      <c r="I31" s="104">
        <v>516</v>
      </c>
      <c r="J31" s="104">
        <v>1622</v>
      </c>
      <c r="L31" s="104">
        <v>33300</v>
      </c>
      <c r="M31" s="106">
        <v>1998</v>
      </c>
    </row>
    <row r="32" spans="1:14" ht="15" customHeight="1">
      <c r="A32" s="102">
        <v>34800</v>
      </c>
      <c r="B32" s="104">
        <v>34800</v>
      </c>
      <c r="C32" s="104">
        <v>836</v>
      </c>
      <c r="D32" s="104">
        <v>2966</v>
      </c>
      <c r="E32" s="105">
        <v>766</v>
      </c>
      <c r="F32" s="105">
        <v>2722</v>
      </c>
      <c r="H32" s="104">
        <v>34800</v>
      </c>
      <c r="I32" s="104">
        <v>540</v>
      </c>
      <c r="J32" s="104">
        <v>1695</v>
      </c>
      <c r="L32" s="104">
        <v>34800</v>
      </c>
      <c r="M32" s="106">
        <v>2088</v>
      </c>
    </row>
    <row r="33" spans="1:13" ht="15" customHeight="1">
      <c r="A33" s="102">
        <v>36300</v>
      </c>
      <c r="B33" s="104">
        <v>36300</v>
      </c>
      <c r="C33" s="104">
        <v>872</v>
      </c>
      <c r="D33" s="104">
        <v>3093</v>
      </c>
      <c r="E33" s="105">
        <v>799</v>
      </c>
      <c r="F33" s="105">
        <v>2839</v>
      </c>
      <c r="H33" s="104">
        <v>36300</v>
      </c>
      <c r="I33" s="104">
        <v>563</v>
      </c>
      <c r="J33" s="104">
        <v>1768</v>
      </c>
      <c r="L33" s="104">
        <v>36300</v>
      </c>
      <c r="M33" s="106">
        <v>2178</v>
      </c>
    </row>
    <row r="34" spans="1:13" ht="15" customHeight="1">
      <c r="A34" s="102">
        <v>38200</v>
      </c>
      <c r="B34" s="104">
        <v>38200</v>
      </c>
      <c r="C34" s="104">
        <v>916</v>
      </c>
      <c r="D34" s="104">
        <v>3254</v>
      </c>
      <c r="E34" s="105">
        <v>840</v>
      </c>
      <c r="F34" s="105">
        <v>2987</v>
      </c>
      <c r="H34" s="104">
        <v>38200</v>
      </c>
      <c r="I34" s="104">
        <v>592</v>
      </c>
      <c r="J34" s="104">
        <v>1860</v>
      </c>
      <c r="L34" s="104">
        <v>38200</v>
      </c>
      <c r="M34" s="106">
        <v>2292</v>
      </c>
    </row>
    <row r="35" spans="1:13" ht="15" customHeight="1">
      <c r="A35" s="102">
        <v>40100</v>
      </c>
      <c r="B35" s="104">
        <v>40100</v>
      </c>
      <c r="C35" s="104">
        <v>962</v>
      </c>
      <c r="D35" s="104">
        <v>3417</v>
      </c>
      <c r="E35" s="105">
        <v>882</v>
      </c>
      <c r="F35" s="105">
        <v>3136</v>
      </c>
      <c r="H35" s="104">
        <v>40100</v>
      </c>
      <c r="I35" s="104">
        <v>622</v>
      </c>
      <c r="J35" s="104">
        <v>1953</v>
      </c>
      <c r="L35" s="104">
        <v>40100</v>
      </c>
      <c r="M35" s="106">
        <v>2406</v>
      </c>
    </row>
    <row r="36" spans="1:13" ht="15" customHeight="1">
      <c r="A36" s="102">
        <v>42000</v>
      </c>
      <c r="B36" s="104">
        <v>42000</v>
      </c>
      <c r="C36" s="104">
        <v>1008</v>
      </c>
      <c r="D36" s="104">
        <v>3578</v>
      </c>
      <c r="E36" s="105">
        <v>924</v>
      </c>
      <c r="F36" s="105">
        <v>3284</v>
      </c>
      <c r="H36" s="104">
        <v>42000</v>
      </c>
      <c r="I36" s="104">
        <v>651</v>
      </c>
      <c r="J36" s="104">
        <v>2045</v>
      </c>
      <c r="L36" s="104">
        <v>42000</v>
      </c>
      <c r="M36" s="106">
        <v>2520</v>
      </c>
    </row>
    <row r="37" spans="1:13" ht="15" customHeight="1">
      <c r="A37" s="102">
        <v>43900</v>
      </c>
      <c r="B37" s="104">
        <v>43900</v>
      </c>
      <c r="C37" s="104">
        <v>1054</v>
      </c>
      <c r="D37" s="104">
        <v>3740</v>
      </c>
      <c r="E37" s="105">
        <v>966</v>
      </c>
      <c r="F37" s="105">
        <v>3433</v>
      </c>
      <c r="H37" s="104">
        <v>43900</v>
      </c>
      <c r="I37" s="104">
        <v>681</v>
      </c>
      <c r="J37" s="104">
        <v>2138</v>
      </c>
      <c r="L37" s="104">
        <v>43900</v>
      </c>
      <c r="M37" s="106">
        <v>2634</v>
      </c>
    </row>
    <row r="38" spans="1:13" ht="15" customHeight="1" thickBot="1">
      <c r="A38" s="118">
        <v>45800</v>
      </c>
      <c r="B38" s="120">
        <v>45800</v>
      </c>
      <c r="C38" s="120">
        <v>1100</v>
      </c>
      <c r="D38" s="120">
        <v>3903</v>
      </c>
      <c r="E38" s="121">
        <v>1008</v>
      </c>
      <c r="F38" s="121">
        <v>3582</v>
      </c>
      <c r="H38" s="120">
        <v>45800</v>
      </c>
      <c r="I38" s="120">
        <v>710</v>
      </c>
      <c r="J38" s="120">
        <v>2231</v>
      </c>
      <c r="L38" s="120">
        <v>45800</v>
      </c>
      <c r="M38" s="122">
        <v>2748</v>
      </c>
    </row>
    <row r="39" spans="1:13" ht="15" customHeight="1">
      <c r="A39" s="96">
        <v>48200</v>
      </c>
      <c r="B39" s="97" t="s">
        <v>100</v>
      </c>
      <c r="C39" s="98">
        <v>1100</v>
      </c>
      <c r="D39" s="98">
        <v>3906</v>
      </c>
      <c r="E39" s="99">
        <v>1008</v>
      </c>
      <c r="F39" s="99">
        <v>3585</v>
      </c>
      <c r="H39" s="98">
        <v>48200</v>
      </c>
      <c r="I39" s="98">
        <v>748</v>
      </c>
      <c r="J39" s="98">
        <v>2347</v>
      </c>
      <c r="L39" s="98">
        <v>48200</v>
      </c>
      <c r="M39" s="100">
        <v>2892</v>
      </c>
    </row>
    <row r="40" spans="1:13" ht="15" customHeight="1">
      <c r="A40" s="102">
        <v>50600</v>
      </c>
      <c r="B40" s="103" t="s">
        <v>101</v>
      </c>
      <c r="C40" s="104">
        <v>1100</v>
      </c>
      <c r="D40" s="104">
        <v>3909</v>
      </c>
      <c r="E40" s="105">
        <v>1008</v>
      </c>
      <c r="F40" s="105">
        <v>3588</v>
      </c>
      <c r="H40" s="104">
        <v>50600</v>
      </c>
      <c r="I40" s="104">
        <v>785</v>
      </c>
      <c r="J40" s="104">
        <v>2464</v>
      </c>
      <c r="L40" s="104">
        <v>50600</v>
      </c>
      <c r="M40" s="106">
        <v>3036</v>
      </c>
    </row>
    <row r="41" spans="1:13" ht="15" customHeight="1">
      <c r="A41" s="102">
        <v>53000</v>
      </c>
      <c r="B41" s="103" t="s">
        <v>102</v>
      </c>
      <c r="C41" s="104">
        <v>1100</v>
      </c>
      <c r="D41" s="104">
        <v>3912</v>
      </c>
      <c r="E41" s="105">
        <v>1008</v>
      </c>
      <c r="F41" s="105">
        <v>3591</v>
      </c>
      <c r="H41" s="104">
        <v>53000</v>
      </c>
      <c r="I41" s="104">
        <v>822</v>
      </c>
      <c r="J41" s="104">
        <v>2581</v>
      </c>
      <c r="L41" s="104">
        <v>53000</v>
      </c>
      <c r="M41" s="106">
        <v>3180</v>
      </c>
    </row>
    <row r="42" spans="1:13" ht="15" customHeight="1">
      <c r="A42" s="102">
        <v>55400</v>
      </c>
      <c r="B42" s="103" t="s">
        <v>103</v>
      </c>
      <c r="C42" s="104">
        <v>1100</v>
      </c>
      <c r="D42" s="104">
        <v>3914</v>
      </c>
      <c r="E42" s="105">
        <v>1008</v>
      </c>
      <c r="F42" s="105">
        <v>3593</v>
      </c>
      <c r="H42" s="104">
        <v>55400</v>
      </c>
      <c r="I42" s="104">
        <v>859</v>
      </c>
      <c r="J42" s="104">
        <v>2698</v>
      </c>
      <c r="L42" s="104">
        <v>55400</v>
      </c>
      <c r="M42" s="106">
        <v>3324</v>
      </c>
    </row>
    <row r="43" spans="1:13" ht="15" customHeight="1">
      <c r="A43" s="102">
        <v>57800</v>
      </c>
      <c r="B43" s="103" t="s">
        <v>104</v>
      </c>
      <c r="C43" s="104">
        <v>1100</v>
      </c>
      <c r="D43" s="104">
        <v>3917</v>
      </c>
      <c r="E43" s="105">
        <v>1008</v>
      </c>
      <c r="F43" s="105">
        <v>3596</v>
      </c>
      <c r="H43" s="104">
        <v>57800</v>
      </c>
      <c r="I43" s="104">
        <v>896</v>
      </c>
      <c r="J43" s="104">
        <v>2815</v>
      </c>
      <c r="L43" s="104">
        <v>57800</v>
      </c>
      <c r="M43" s="106">
        <v>3468</v>
      </c>
    </row>
    <row r="44" spans="1:13" ht="15" customHeight="1">
      <c r="A44" s="102">
        <v>60800</v>
      </c>
      <c r="B44" s="103" t="s">
        <v>105</v>
      </c>
      <c r="C44" s="104">
        <v>1100</v>
      </c>
      <c r="D44" s="104">
        <v>3921</v>
      </c>
      <c r="E44" s="105">
        <v>1008</v>
      </c>
      <c r="F44" s="105">
        <v>3600</v>
      </c>
      <c r="H44" s="104">
        <v>60800</v>
      </c>
      <c r="I44" s="104">
        <v>943</v>
      </c>
      <c r="J44" s="104">
        <v>2961</v>
      </c>
      <c r="L44" s="104">
        <v>60800</v>
      </c>
      <c r="M44" s="106">
        <v>3648</v>
      </c>
    </row>
    <row r="45" spans="1:13" ht="15" customHeight="1">
      <c r="A45" s="102">
        <v>63800</v>
      </c>
      <c r="B45" s="103" t="s">
        <v>106</v>
      </c>
      <c r="C45" s="104">
        <v>1100</v>
      </c>
      <c r="D45" s="104">
        <v>3925</v>
      </c>
      <c r="E45" s="105">
        <v>1008</v>
      </c>
      <c r="F45" s="105">
        <v>3604</v>
      </c>
      <c r="H45" s="104">
        <v>63800</v>
      </c>
      <c r="I45" s="104">
        <v>990</v>
      </c>
      <c r="J45" s="104">
        <v>3107</v>
      </c>
      <c r="L45" s="104">
        <v>63800</v>
      </c>
      <c r="M45" s="106">
        <v>3828</v>
      </c>
    </row>
    <row r="46" spans="1:13" ht="15" customHeight="1">
      <c r="A46" s="102">
        <v>66800</v>
      </c>
      <c r="B46" s="103" t="s">
        <v>107</v>
      </c>
      <c r="C46" s="104">
        <v>1100</v>
      </c>
      <c r="D46" s="104">
        <v>3928</v>
      </c>
      <c r="E46" s="105">
        <v>1008</v>
      </c>
      <c r="F46" s="105">
        <v>3607</v>
      </c>
      <c r="H46" s="104">
        <v>66800</v>
      </c>
      <c r="I46" s="104">
        <v>1036</v>
      </c>
      <c r="J46" s="104">
        <v>3253</v>
      </c>
      <c r="L46" s="104">
        <v>66800</v>
      </c>
      <c r="M46" s="106">
        <v>4008</v>
      </c>
    </row>
    <row r="47" spans="1:13" ht="15" customHeight="1">
      <c r="A47" s="102">
        <v>69800</v>
      </c>
      <c r="B47" s="103" t="s">
        <v>108</v>
      </c>
      <c r="C47" s="104">
        <v>1100</v>
      </c>
      <c r="D47" s="104">
        <v>3932</v>
      </c>
      <c r="E47" s="105">
        <v>1008</v>
      </c>
      <c r="F47" s="105">
        <v>3611</v>
      </c>
      <c r="H47" s="104">
        <v>69800</v>
      </c>
      <c r="I47" s="104">
        <v>1083</v>
      </c>
      <c r="J47" s="104">
        <v>3399</v>
      </c>
      <c r="L47" s="104">
        <v>69800</v>
      </c>
      <c r="M47" s="106">
        <v>4188</v>
      </c>
    </row>
    <row r="48" spans="1:13" ht="15" customHeight="1" thickBot="1">
      <c r="A48" s="107">
        <v>72800</v>
      </c>
      <c r="B48" s="108" t="s">
        <v>109</v>
      </c>
      <c r="C48" s="109">
        <v>1100</v>
      </c>
      <c r="D48" s="109">
        <v>3935</v>
      </c>
      <c r="E48" s="110">
        <v>1008</v>
      </c>
      <c r="F48" s="110">
        <v>3614</v>
      </c>
      <c r="G48" s="128"/>
      <c r="H48" s="109">
        <v>72800</v>
      </c>
      <c r="I48" s="109">
        <v>1129</v>
      </c>
      <c r="J48" s="109">
        <v>3545</v>
      </c>
      <c r="K48" s="128"/>
      <c r="L48" s="109">
        <v>72800</v>
      </c>
      <c r="M48" s="112">
        <v>4368</v>
      </c>
    </row>
    <row r="49" spans="1:13" ht="2.25" customHeight="1" thickBot="1">
      <c r="A49" s="129"/>
      <c r="B49" s="130"/>
      <c r="C49" s="111"/>
      <c r="D49" s="111"/>
      <c r="E49" s="131"/>
      <c r="F49" s="131"/>
      <c r="H49" s="111"/>
      <c r="I49" s="111"/>
      <c r="J49" s="111"/>
      <c r="L49" s="111"/>
      <c r="M49" s="132"/>
    </row>
    <row r="50" spans="1:13" ht="15" customHeight="1">
      <c r="A50" s="96">
        <v>76500</v>
      </c>
      <c r="B50" s="97" t="s">
        <v>109</v>
      </c>
      <c r="C50" s="98">
        <v>1100</v>
      </c>
      <c r="D50" s="98">
        <v>3935</v>
      </c>
      <c r="E50" s="99">
        <v>1008</v>
      </c>
      <c r="F50" s="99">
        <v>3614</v>
      </c>
      <c r="G50" s="133"/>
      <c r="H50" s="98">
        <v>76500</v>
      </c>
      <c r="I50" s="98">
        <v>1187</v>
      </c>
      <c r="J50" s="98">
        <v>3726</v>
      </c>
      <c r="K50" s="133"/>
      <c r="L50" s="98">
        <v>76500</v>
      </c>
      <c r="M50" s="100">
        <v>4590</v>
      </c>
    </row>
    <row r="51" spans="1:13" ht="15" customHeight="1">
      <c r="A51" s="102">
        <v>80200</v>
      </c>
      <c r="B51" s="103" t="s">
        <v>109</v>
      </c>
      <c r="C51" s="104">
        <v>1100</v>
      </c>
      <c r="D51" s="104">
        <v>3935</v>
      </c>
      <c r="E51" s="105">
        <v>1008</v>
      </c>
      <c r="F51" s="105">
        <v>3614</v>
      </c>
      <c r="H51" s="104">
        <v>80200</v>
      </c>
      <c r="I51" s="104">
        <v>1244</v>
      </c>
      <c r="J51" s="104">
        <v>3906</v>
      </c>
      <c r="L51" s="104">
        <v>80200</v>
      </c>
      <c r="M51" s="106">
        <v>4812</v>
      </c>
    </row>
    <row r="52" spans="1:13">
      <c r="A52" s="118">
        <v>83900</v>
      </c>
      <c r="B52" s="119" t="s">
        <v>109</v>
      </c>
      <c r="C52" s="120">
        <v>1100</v>
      </c>
      <c r="D52" s="120">
        <v>3935</v>
      </c>
      <c r="E52" s="121">
        <v>1008</v>
      </c>
      <c r="F52" s="121">
        <v>3614</v>
      </c>
      <c r="H52" s="120">
        <v>83900</v>
      </c>
      <c r="I52" s="120">
        <v>1301</v>
      </c>
      <c r="J52" s="120">
        <v>4086</v>
      </c>
      <c r="L52" s="120">
        <v>83900</v>
      </c>
      <c r="M52" s="122">
        <v>5034</v>
      </c>
    </row>
    <row r="53" spans="1:13">
      <c r="A53" s="102">
        <v>87600</v>
      </c>
      <c r="B53" s="103" t="s">
        <v>109</v>
      </c>
      <c r="C53" s="104">
        <v>1100</v>
      </c>
      <c r="D53" s="104">
        <v>3935</v>
      </c>
      <c r="E53" s="105">
        <v>1008</v>
      </c>
      <c r="F53" s="105">
        <v>3614</v>
      </c>
      <c r="H53" s="104">
        <v>87600</v>
      </c>
      <c r="I53" s="104">
        <v>1359</v>
      </c>
      <c r="J53" s="104">
        <v>4266</v>
      </c>
      <c r="L53" s="104">
        <v>87600</v>
      </c>
      <c r="M53" s="106">
        <v>5256</v>
      </c>
    </row>
    <row r="54" spans="1:13">
      <c r="A54" s="118">
        <v>92100</v>
      </c>
      <c r="B54" s="119" t="s">
        <v>109</v>
      </c>
      <c r="C54" s="120">
        <v>1100</v>
      </c>
      <c r="D54" s="120">
        <v>3935</v>
      </c>
      <c r="E54" s="121">
        <v>1008</v>
      </c>
      <c r="F54" s="121">
        <v>3614</v>
      </c>
      <c r="H54" s="120">
        <v>92100</v>
      </c>
      <c r="I54" s="120">
        <v>1428</v>
      </c>
      <c r="J54" s="120">
        <v>4485</v>
      </c>
      <c r="K54" s="111"/>
      <c r="L54" s="120">
        <v>92100</v>
      </c>
      <c r="M54" s="122">
        <v>5526</v>
      </c>
    </row>
    <row r="55" spans="1:13">
      <c r="A55" s="102">
        <v>96600</v>
      </c>
      <c r="B55" s="119" t="s">
        <v>109</v>
      </c>
      <c r="C55" s="104">
        <v>1100</v>
      </c>
      <c r="D55" s="104">
        <v>3935</v>
      </c>
      <c r="E55" s="105">
        <v>1008</v>
      </c>
      <c r="F55" s="105">
        <v>3614</v>
      </c>
      <c r="G55" s="111"/>
      <c r="H55" s="104">
        <v>96600</v>
      </c>
      <c r="I55" s="104">
        <v>1498</v>
      </c>
      <c r="J55" s="104">
        <v>4705</v>
      </c>
      <c r="K55" s="111"/>
      <c r="L55" s="104">
        <v>96600</v>
      </c>
      <c r="M55" s="106">
        <v>5796</v>
      </c>
    </row>
    <row r="56" spans="1:13">
      <c r="A56" s="113">
        <v>101100</v>
      </c>
      <c r="B56" s="119" t="s">
        <v>109</v>
      </c>
      <c r="C56" s="115">
        <v>1100</v>
      </c>
      <c r="D56" s="115">
        <v>3935</v>
      </c>
      <c r="E56" s="116">
        <v>1008</v>
      </c>
      <c r="F56" s="116">
        <v>3614</v>
      </c>
      <c r="H56" s="115">
        <v>101100</v>
      </c>
      <c r="I56" s="115">
        <v>1568</v>
      </c>
      <c r="J56" s="115">
        <v>4924</v>
      </c>
      <c r="L56" s="115">
        <v>101100</v>
      </c>
      <c r="M56" s="117">
        <v>6066</v>
      </c>
    </row>
    <row r="57" spans="1:13">
      <c r="A57" s="102">
        <v>105600</v>
      </c>
      <c r="B57" s="119" t="s">
        <v>109</v>
      </c>
      <c r="C57" s="104">
        <v>1100</v>
      </c>
      <c r="D57" s="104">
        <v>3935</v>
      </c>
      <c r="E57" s="105">
        <v>1008</v>
      </c>
      <c r="F57" s="105">
        <v>3614</v>
      </c>
      <c r="H57" s="104">
        <v>105600</v>
      </c>
      <c r="I57" s="104">
        <v>1638</v>
      </c>
      <c r="J57" s="104">
        <v>5143</v>
      </c>
      <c r="L57" s="104">
        <v>105600</v>
      </c>
      <c r="M57" s="106">
        <v>6336</v>
      </c>
    </row>
    <row r="58" spans="1:13">
      <c r="A58" s="102">
        <v>110100</v>
      </c>
      <c r="B58" s="119" t="s">
        <v>109</v>
      </c>
      <c r="C58" s="104">
        <v>1100</v>
      </c>
      <c r="D58" s="104">
        <v>3935</v>
      </c>
      <c r="E58" s="105">
        <v>1008</v>
      </c>
      <c r="F58" s="105">
        <v>3614</v>
      </c>
      <c r="H58" s="104">
        <v>110100</v>
      </c>
      <c r="I58" s="104">
        <v>1708</v>
      </c>
      <c r="J58" s="104">
        <v>5362</v>
      </c>
      <c r="L58" s="104">
        <v>110100</v>
      </c>
      <c r="M58" s="106">
        <v>6606</v>
      </c>
    </row>
    <row r="59" spans="1:13">
      <c r="A59" s="102">
        <v>115500</v>
      </c>
      <c r="B59" s="119" t="s">
        <v>109</v>
      </c>
      <c r="C59" s="104">
        <v>1100</v>
      </c>
      <c r="D59" s="104">
        <v>3935</v>
      </c>
      <c r="E59" s="105">
        <v>1008</v>
      </c>
      <c r="F59" s="105">
        <v>3614</v>
      </c>
      <c r="H59" s="104">
        <v>115500</v>
      </c>
      <c r="I59" s="104">
        <v>1791</v>
      </c>
      <c r="J59" s="104">
        <v>5625</v>
      </c>
      <c r="L59" s="104">
        <v>115500</v>
      </c>
      <c r="M59" s="106">
        <v>6930</v>
      </c>
    </row>
    <row r="60" spans="1:13">
      <c r="A60" s="102">
        <v>120900</v>
      </c>
      <c r="B60" s="119" t="s">
        <v>109</v>
      </c>
      <c r="C60" s="104">
        <v>1100</v>
      </c>
      <c r="D60" s="104">
        <v>3935</v>
      </c>
      <c r="E60" s="105">
        <v>1008</v>
      </c>
      <c r="F60" s="105">
        <v>3614</v>
      </c>
      <c r="H60" s="104">
        <v>120900</v>
      </c>
      <c r="I60" s="104">
        <v>1875</v>
      </c>
      <c r="J60" s="104">
        <v>5888</v>
      </c>
      <c r="L60" s="104">
        <v>120900</v>
      </c>
      <c r="M60" s="106">
        <v>7254</v>
      </c>
    </row>
    <row r="61" spans="1:13">
      <c r="A61" s="102">
        <v>126300</v>
      </c>
      <c r="B61" s="119" t="s">
        <v>109</v>
      </c>
      <c r="C61" s="104">
        <v>1100</v>
      </c>
      <c r="D61" s="104">
        <v>3935</v>
      </c>
      <c r="E61" s="105">
        <v>1008</v>
      </c>
      <c r="F61" s="105">
        <v>3614</v>
      </c>
      <c r="H61" s="104">
        <v>126300</v>
      </c>
      <c r="I61" s="104">
        <v>1959</v>
      </c>
      <c r="J61" s="104">
        <v>6151</v>
      </c>
      <c r="L61" s="104">
        <v>126300</v>
      </c>
      <c r="M61" s="106">
        <v>7578</v>
      </c>
    </row>
    <row r="62" spans="1:13">
      <c r="A62" s="102">
        <v>131700</v>
      </c>
      <c r="B62" s="119" t="s">
        <v>109</v>
      </c>
      <c r="C62" s="104">
        <v>1100</v>
      </c>
      <c r="D62" s="104">
        <v>3935</v>
      </c>
      <c r="E62" s="105">
        <v>1008</v>
      </c>
      <c r="F62" s="105">
        <v>3614</v>
      </c>
      <c r="H62" s="104">
        <v>131700</v>
      </c>
      <c r="I62" s="104">
        <v>2043</v>
      </c>
      <c r="J62" s="104">
        <v>6414</v>
      </c>
      <c r="L62" s="104">
        <v>131700</v>
      </c>
      <c r="M62" s="106">
        <v>7902</v>
      </c>
    </row>
    <row r="63" spans="1:13">
      <c r="A63" s="102">
        <v>137100</v>
      </c>
      <c r="B63" s="119" t="s">
        <v>109</v>
      </c>
      <c r="C63" s="104">
        <v>1100</v>
      </c>
      <c r="D63" s="104">
        <v>3935</v>
      </c>
      <c r="E63" s="105">
        <v>1008</v>
      </c>
      <c r="F63" s="105">
        <v>3614</v>
      </c>
      <c r="H63" s="104">
        <v>137100</v>
      </c>
      <c r="I63" s="104">
        <v>2126</v>
      </c>
      <c r="J63" s="104">
        <v>6677</v>
      </c>
      <c r="L63" s="104">
        <v>137100</v>
      </c>
      <c r="M63" s="106">
        <v>8226</v>
      </c>
    </row>
    <row r="64" spans="1:13">
      <c r="A64" s="102">
        <v>142500</v>
      </c>
      <c r="B64" s="119" t="s">
        <v>109</v>
      </c>
      <c r="C64" s="104">
        <v>1100</v>
      </c>
      <c r="D64" s="104">
        <v>3935</v>
      </c>
      <c r="E64" s="105">
        <v>1008</v>
      </c>
      <c r="F64" s="105">
        <v>3614</v>
      </c>
      <c r="H64" s="104">
        <v>142500</v>
      </c>
      <c r="I64" s="104">
        <v>2210</v>
      </c>
      <c r="J64" s="104">
        <v>6940</v>
      </c>
      <c r="L64" s="104">
        <v>142500</v>
      </c>
      <c r="M64" s="106">
        <v>8550</v>
      </c>
    </row>
    <row r="65" spans="1:13">
      <c r="A65" s="102">
        <v>147900</v>
      </c>
      <c r="B65" s="119" t="s">
        <v>109</v>
      </c>
      <c r="C65" s="104">
        <v>1100</v>
      </c>
      <c r="D65" s="104">
        <v>3935</v>
      </c>
      <c r="E65" s="105">
        <v>1008</v>
      </c>
      <c r="F65" s="105">
        <v>3614</v>
      </c>
      <c r="H65" s="104">
        <v>147900</v>
      </c>
      <c r="I65" s="104">
        <v>2294</v>
      </c>
      <c r="J65" s="104">
        <v>7203</v>
      </c>
      <c r="L65" s="104">
        <v>147900</v>
      </c>
      <c r="M65" s="106">
        <v>8874</v>
      </c>
    </row>
    <row r="66" spans="1:13" ht="14.4" thickBot="1">
      <c r="A66" s="107">
        <v>150000</v>
      </c>
      <c r="B66" s="108" t="s">
        <v>109</v>
      </c>
      <c r="C66" s="109">
        <v>1100</v>
      </c>
      <c r="D66" s="109">
        <v>3935</v>
      </c>
      <c r="E66" s="110">
        <v>1008</v>
      </c>
      <c r="F66" s="110">
        <v>3614</v>
      </c>
      <c r="H66" s="109">
        <v>150000</v>
      </c>
      <c r="I66" s="109">
        <v>2327</v>
      </c>
      <c r="J66" s="109">
        <v>7305</v>
      </c>
      <c r="L66" s="109">
        <v>150000</v>
      </c>
      <c r="M66" s="112">
        <v>9000</v>
      </c>
    </row>
    <row r="67" spans="1:13">
      <c r="A67" s="113">
        <v>156400</v>
      </c>
      <c r="B67" s="130" t="s">
        <v>109</v>
      </c>
      <c r="C67" s="115">
        <v>1100</v>
      </c>
      <c r="D67" s="115">
        <v>3935</v>
      </c>
      <c r="E67" s="116">
        <v>1008</v>
      </c>
      <c r="F67" s="116">
        <v>3614</v>
      </c>
      <c r="H67" s="115">
        <v>156400</v>
      </c>
      <c r="I67" s="115">
        <v>2426</v>
      </c>
      <c r="J67" s="115">
        <v>7617</v>
      </c>
      <c r="L67" s="134">
        <v>150000</v>
      </c>
      <c r="M67" s="117">
        <v>9000</v>
      </c>
    </row>
    <row r="68" spans="1:13">
      <c r="A68" s="102">
        <v>162800</v>
      </c>
      <c r="B68" s="119" t="s">
        <v>109</v>
      </c>
      <c r="C68" s="104">
        <v>1100</v>
      </c>
      <c r="D68" s="104">
        <v>3935</v>
      </c>
      <c r="E68" s="105">
        <v>1008</v>
      </c>
      <c r="F68" s="105">
        <v>3614</v>
      </c>
      <c r="H68" s="104">
        <v>162800</v>
      </c>
      <c r="I68" s="104">
        <v>2525</v>
      </c>
      <c r="J68" s="104">
        <v>7929</v>
      </c>
      <c r="L68" s="135">
        <v>150000</v>
      </c>
      <c r="M68" s="106">
        <v>9000</v>
      </c>
    </row>
    <row r="69" spans="1:13">
      <c r="A69" s="102">
        <v>169200</v>
      </c>
      <c r="B69" s="119" t="s">
        <v>109</v>
      </c>
      <c r="C69" s="104">
        <v>1100</v>
      </c>
      <c r="D69" s="104">
        <v>3935</v>
      </c>
      <c r="E69" s="105">
        <v>1008</v>
      </c>
      <c r="F69" s="105">
        <v>3614</v>
      </c>
      <c r="H69" s="104">
        <v>169200</v>
      </c>
      <c r="I69" s="104">
        <v>2624</v>
      </c>
      <c r="J69" s="104">
        <v>8240</v>
      </c>
      <c r="L69" s="135">
        <v>150000</v>
      </c>
      <c r="M69" s="106">
        <v>9000</v>
      </c>
    </row>
    <row r="70" spans="1:13">
      <c r="A70" s="102">
        <v>175600</v>
      </c>
      <c r="B70" s="119" t="s">
        <v>109</v>
      </c>
      <c r="C70" s="104">
        <v>1100</v>
      </c>
      <c r="D70" s="104">
        <v>3935</v>
      </c>
      <c r="E70" s="105">
        <v>1008</v>
      </c>
      <c r="F70" s="105">
        <v>3614</v>
      </c>
      <c r="H70" s="104">
        <v>175600</v>
      </c>
      <c r="I70" s="104">
        <v>2724</v>
      </c>
      <c r="J70" s="104">
        <v>8552</v>
      </c>
      <c r="L70" s="135">
        <v>150000</v>
      </c>
      <c r="M70" s="106">
        <v>9000</v>
      </c>
    </row>
    <row r="71" spans="1:13">
      <c r="A71" s="102">
        <v>182000</v>
      </c>
      <c r="B71" s="119" t="s">
        <v>109</v>
      </c>
      <c r="C71" s="104">
        <v>1100</v>
      </c>
      <c r="D71" s="104">
        <v>3935</v>
      </c>
      <c r="E71" s="105">
        <v>1008</v>
      </c>
      <c r="F71" s="105">
        <v>3614</v>
      </c>
      <c r="G71" s="111"/>
      <c r="H71" s="104">
        <v>182000</v>
      </c>
      <c r="I71" s="104">
        <v>2823</v>
      </c>
      <c r="J71" s="104">
        <v>8864</v>
      </c>
      <c r="K71" s="111"/>
      <c r="L71" s="135">
        <v>150000</v>
      </c>
      <c r="M71" s="136">
        <v>9000</v>
      </c>
    </row>
    <row r="72" spans="1:13">
      <c r="A72" s="113">
        <v>189500</v>
      </c>
      <c r="B72" s="119" t="s">
        <v>109</v>
      </c>
      <c r="C72" s="115">
        <v>1100</v>
      </c>
      <c r="D72" s="115">
        <v>3935</v>
      </c>
      <c r="E72" s="116">
        <v>1008</v>
      </c>
      <c r="F72" s="116">
        <v>3614</v>
      </c>
      <c r="H72" s="115">
        <v>189500</v>
      </c>
      <c r="I72" s="115">
        <v>2939</v>
      </c>
      <c r="J72" s="115">
        <v>9229</v>
      </c>
      <c r="L72" s="134">
        <v>150000</v>
      </c>
      <c r="M72" s="117">
        <v>9000</v>
      </c>
    </row>
    <row r="73" spans="1:13">
      <c r="A73" s="102">
        <v>197000</v>
      </c>
      <c r="B73" s="119" t="s">
        <v>109</v>
      </c>
      <c r="C73" s="104">
        <v>1100</v>
      </c>
      <c r="D73" s="104">
        <v>3935</v>
      </c>
      <c r="E73" s="105">
        <v>1008</v>
      </c>
      <c r="F73" s="105">
        <v>3614</v>
      </c>
      <c r="H73" s="104">
        <v>197000</v>
      </c>
      <c r="I73" s="104">
        <v>3055</v>
      </c>
      <c r="J73" s="104">
        <v>9594</v>
      </c>
      <c r="L73" s="135">
        <v>150000</v>
      </c>
      <c r="M73" s="106">
        <v>9000</v>
      </c>
    </row>
    <row r="74" spans="1:13">
      <c r="A74" s="102">
        <v>204500</v>
      </c>
      <c r="B74" s="119" t="s">
        <v>109</v>
      </c>
      <c r="C74" s="104">
        <v>1100</v>
      </c>
      <c r="D74" s="104">
        <v>3935</v>
      </c>
      <c r="E74" s="105">
        <v>1008</v>
      </c>
      <c r="F74" s="105">
        <v>3614</v>
      </c>
      <c r="H74" s="104">
        <v>204500</v>
      </c>
      <c r="I74" s="104">
        <v>3172</v>
      </c>
      <c r="J74" s="104">
        <v>9959</v>
      </c>
      <c r="L74" s="135">
        <v>150000</v>
      </c>
      <c r="M74" s="106">
        <v>9000</v>
      </c>
    </row>
    <row r="75" spans="1:13">
      <c r="A75" s="102">
        <v>212000</v>
      </c>
      <c r="B75" s="119" t="s">
        <v>109</v>
      </c>
      <c r="C75" s="104">
        <v>1100</v>
      </c>
      <c r="D75" s="104">
        <v>3935</v>
      </c>
      <c r="E75" s="105">
        <v>1008</v>
      </c>
      <c r="F75" s="105">
        <v>3614</v>
      </c>
      <c r="H75" s="104">
        <v>212000</v>
      </c>
      <c r="I75" s="104">
        <v>3288</v>
      </c>
      <c r="J75" s="104">
        <v>10325</v>
      </c>
      <c r="L75" s="135">
        <v>150000</v>
      </c>
      <c r="M75" s="106">
        <v>9000</v>
      </c>
    </row>
    <row r="76" spans="1:13" ht="14.4" thickBot="1">
      <c r="A76" s="137" t="s">
        <v>110</v>
      </c>
      <c r="B76" s="108" t="s">
        <v>109</v>
      </c>
      <c r="C76" s="109">
        <v>1100</v>
      </c>
      <c r="D76" s="109">
        <v>3935</v>
      </c>
      <c r="E76" s="110">
        <v>1008</v>
      </c>
      <c r="F76" s="110">
        <v>3614</v>
      </c>
      <c r="G76" s="128"/>
      <c r="H76" s="109">
        <v>219500</v>
      </c>
      <c r="I76" s="109">
        <v>3404</v>
      </c>
      <c r="J76" s="109">
        <v>10690</v>
      </c>
      <c r="K76" s="128"/>
      <c r="L76" s="138">
        <v>150000</v>
      </c>
      <c r="M76" s="112">
        <v>9000</v>
      </c>
    </row>
  </sheetData>
  <mergeCells count="7">
    <mergeCell ref="A1:M1"/>
    <mergeCell ref="A3:A4"/>
    <mergeCell ref="B3:B4"/>
    <mergeCell ref="C3:D3"/>
    <mergeCell ref="E3:F3"/>
    <mergeCell ref="H3:J3"/>
    <mergeCell ref="L3:M3"/>
  </mergeCells>
  <phoneticPr fontId="2" type="noConversion"/>
  <pageMargins left="0.31496062992125984" right="0.31496062992125984" top="0.31496062992125984" bottom="0.3149606299212598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05D53-A01B-4947-B12B-29694A776448}">
  <dimension ref="A1"/>
  <sheetViews>
    <sheetView zoomScale="106" zoomScaleNormal="106" workbookViewId="0"/>
  </sheetViews>
  <sheetFormatPr defaultRowHeight="13.2"/>
  <sheetData/>
  <phoneticPr fontId="2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175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586740</xdr:colOff>
                <xdr:row>56</xdr:row>
                <xdr:rowOff>0</xdr:rowOff>
              </to>
            </anchor>
          </objectPr>
        </oleObject>
      </mc:Choice>
      <mc:Fallback>
        <oleObject progId="Word.Document.12" shapeId="3175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3428D-3944-4E0D-AC60-F612F1E765D9}">
  <dimension ref="A1"/>
  <sheetViews>
    <sheetView zoomScale="118" zoomScaleNormal="118" workbookViewId="0"/>
  </sheetViews>
  <sheetFormatPr defaultRowHeight="13.2"/>
  <sheetData/>
  <phoneticPr fontId="2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277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601980</xdr:colOff>
                <xdr:row>54</xdr:row>
                <xdr:rowOff>0</xdr:rowOff>
              </to>
            </anchor>
          </objectPr>
        </oleObject>
      </mc:Choice>
      <mc:Fallback>
        <oleObject progId="Word.Document.12" shapeId="3277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17D8-575D-47BA-837B-52DF821A2B6D}">
  <dimension ref="A1:I63"/>
  <sheetViews>
    <sheetView workbookViewId="0"/>
  </sheetViews>
  <sheetFormatPr defaultColWidth="9.6640625" defaultRowHeight="16.2"/>
  <cols>
    <col min="1" max="1" width="12.44140625" style="1" customWidth="1"/>
    <col min="2" max="2" width="15.77734375" style="1" customWidth="1"/>
    <col min="3" max="6" width="14.109375" style="1" customWidth="1"/>
    <col min="7" max="8" width="15.77734375" style="1" customWidth="1"/>
    <col min="9" max="16384" width="9.6640625" style="1"/>
  </cols>
  <sheetData>
    <row r="1" spans="1:8" ht="24.6">
      <c r="B1" s="24" t="s">
        <v>51</v>
      </c>
      <c r="C1" s="25"/>
      <c r="D1" s="25"/>
      <c r="E1" s="25"/>
      <c r="F1" s="25"/>
    </row>
    <row r="2" spans="1:8" ht="16.8" thickBot="1">
      <c r="B2" s="25" t="s">
        <v>70</v>
      </c>
      <c r="C2" s="25"/>
      <c r="D2" s="25"/>
      <c r="E2" s="25"/>
      <c r="F2" s="25"/>
      <c r="H2" s="2" t="s">
        <v>2</v>
      </c>
    </row>
    <row r="3" spans="1:8" ht="22.5" customHeight="1">
      <c r="A3" s="232" t="s">
        <v>52</v>
      </c>
      <c r="B3" s="234" t="s">
        <v>53</v>
      </c>
      <c r="C3" s="236" t="s">
        <v>1</v>
      </c>
      <c r="D3" s="237"/>
      <c r="E3" s="237"/>
      <c r="F3" s="238"/>
      <c r="G3" s="239" t="s">
        <v>54</v>
      </c>
      <c r="H3" s="227" t="s">
        <v>55</v>
      </c>
    </row>
    <row r="4" spans="1:8" ht="48" customHeight="1">
      <c r="A4" s="233"/>
      <c r="B4" s="235"/>
      <c r="C4" s="3" t="s">
        <v>56</v>
      </c>
      <c r="D4" s="4" t="s">
        <v>57</v>
      </c>
      <c r="E4" s="5" t="s">
        <v>58</v>
      </c>
      <c r="F4" s="5" t="s">
        <v>59</v>
      </c>
      <c r="G4" s="240"/>
      <c r="H4" s="228"/>
    </row>
    <row r="5" spans="1:8">
      <c r="A5" s="6">
        <v>1</v>
      </c>
      <c r="B5" s="7">
        <v>27470</v>
      </c>
      <c r="C5" s="8">
        <f t="shared" ref="C5:C54" si="0">+ROUND(B5*0.0517*0.3,0)</f>
        <v>426</v>
      </c>
      <c r="D5" s="9">
        <f t="shared" ref="D5:D14" si="1">+C5*2</f>
        <v>852</v>
      </c>
      <c r="E5" s="9">
        <f t="shared" ref="E5:E54" si="2">+C5*3</f>
        <v>1278</v>
      </c>
      <c r="F5" s="10">
        <f t="shared" ref="F5:F54" si="3">+C5*4</f>
        <v>1704</v>
      </c>
      <c r="G5" s="48">
        <f t="shared" ref="G5:G54" si="4">+ROUND(B5*0.0517*0.6*1.56,0)</f>
        <v>1329</v>
      </c>
      <c r="H5" s="44">
        <f t="shared" ref="H5:H54" si="5">+ROUND(B5*0.0517*0.1*1.56,0)</f>
        <v>222</v>
      </c>
    </row>
    <row r="6" spans="1:8">
      <c r="A6" s="6">
        <f t="shared" ref="A6:A54" si="6">+A5+1</f>
        <v>2</v>
      </c>
      <c r="B6" s="7">
        <v>27600</v>
      </c>
      <c r="C6" s="8">
        <f t="shared" si="0"/>
        <v>428</v>
      </c>
      <c r="D6" s="9">
        <f t="shared" si="1"/>
        <v>856</v>
      </c>
      <c r="E6" s="9">
        <f t="shared" si="2"/>
        <v>1284</v>
      </c>
      <c r="F6" s="10">
        <f t="shared" si="3"/>
        <v>1712</v>
      </c>
      <c r="G6" s="48">
        <f t="shared" si="4"/>
        <v>1336</v>
      </c>
      <c r="H6" s="44">
        <f t="shared" si="5"/>
        <v>223</v>
      </c>
    </row>
    <row r="7" spans="1:8">
      <c r="A7" s="11">
        <f t="shared" si="6"/>
        <v>3</v>
      </c>
      <c r="B7" s="12">
        <v>28800</v>
      </c>
      <c r="C7" s="13">
        <f t="shared" si="0"/>
        <v>447</v>
      </c>
      <c r="D7" s="14">
        <f t="shared" si="1"/>
        <v>894</v>
      </c>
      <c r="E7" s="14">
        <f t="shared" si="2"/>
        <v>1341</v>
      </c>
      <c r="F7" s="16">
        <f t="shared" si="3"/>
        <v>1788</v>
      </c>
      <c r="G7" s="48">
        <f t="shared" si="4"/>
        <v>1394</v>
      </c>
      <c r="H7" s="44">
        <f t="shared" si="5"/>
        <v>232</v>
      </c>
    </row>
    <row r="8" spans="1:8">
      <c r="A8" s="6">
        <f t="shared" si="6"/>
        <v>4</v>
      </c>
      <c r="B8" s="7">
        <v>30300</v>
      </c>
      <c r="C8" s="8">
        <f t="shared" si="0"/>
        <v>470</v>
      </c>
      <c r="D8" s="9">
        <f t="shared" si="1"/>
        <v>940</v>
      </c>
      <c r="E8" s="9">
        <f t="shared" si="2"/>
        <v>1410</v>
      </c>
      <c r="F8" s="10">
        <f t="shared" si="3"/>
        <v>1880</v>
      </c>
      <c r="G8" s="49">
        <f t="shared" si="4"/>
        <v>1466</v>
      </c>
      <c r="H8" s="45">
        <f t="shared" si="5"/>
        <v>244</v>
      </c>
    </row>
    <row r="9" spans="1:8">
      <c r="A9" s="6">
        <f t="shared" si="6"/>
        <v>5</v>
      </c>
      <c r="B9" s="7">
        <v>31800</v>
      </c>
      <c r="C9" s="8">
        <f t="shared" si="0"/>
        <v>493</v>
      </c>
      <c r="D9" s="9">
        <f t="shared" si="1"/>
        <v>986</v>
      </c>
      <c r="E9" s="9">
        <f t="shared" si="2"/>
        <v>1479</v>
      </c>
      <c r="F9" s="10">
        <f t="shared" si="3"/>
        <v>1972</v>
      </c>
      <c r="G9" s="48">
        <f t="shared" si="4"/>
        <v>1539</v>
      </c>
      <c r="H9" s="44">
        <f t="shared" si="5"/>
        <v>256</v>
      </c>
    </row>
    <row r="10" spans="1:8">
      <c r="A10" s="6">
        <f t="shared" si="6"/>
        <v>6</v>
      </c>
      <c r="B10" s="7">
        <v>33300</v>
      </c>
      <c r="C10" s="8">
        <f t="shared" si="0"/>
        <v>516</v>
      </c>
      <c r="D10" s="9">
        <f t="shared" si="1"/>
        <v>1032</v>
      </c>
      <c r="E10" s="9">
        <f t="shared" si="2"/>
        <v>1548</v>
      </c>
      <c r="F10" s="10">
        <f t="shared" si="3"/>
        <v>2064</v>
      </c>
      <c r="G10" s="48">
        <f t="shared" si="4"/>
        <v>1611</v>
      </c>
      <c r="H10" s="44">
        <f t="shared" si="5"/>
        <v>269</v>
      </c>
    </row>
    <row r="11" spans="1:8">
      <c r="A11" s="6">
        <f t="shared" si="6"/>
        <v>7</v>
      </c>
      <c r="B11" s="7">
        <v>34800</v>
      </c>
      <c r="C11" s="8">
        <f t="shared" si="0"/>
        <v>540</v>
      </c>
      <c r="D11" s="9">
        <f t="shared" si="1"/>
        <v>1080</v>
      </c>
      <c r="E11" s="9">
        <f t="shared" si="2"/>
        <v>1620</v>
      </c>
      <c r="F11" s="10">
        <f t="shared" si="3"/>
        <v>2160</v>
      </c>
      <c r="G11" s="48">
        <f t="shared" si="4"/>
        <v>1684</v>
      </c>
      <c r="H11" s="44">
        <f t="shared" si="5"/>
        <v>281</v>
      </c>
    </row>
    <row r="12" spans="1:8">
      <c r="A12" s="11">
        <f t="shared" si="6"/>
        <v>8</v>
      </c>
      <c r="B12" s="12">
        <v>36300</v>
      </c>
      <c r="C12" s="13">
        <f t="shared" si="0"/>
        <v>563</v>
      </c>
      <c r="D12" s="14">
        <f t="shared" si="1"/>
        <v>1126</v>
      </c>
      <c r="E12" s="14">
        <f t="shared" si="2"/>
        <v>1689</v>
      </c>
      <c r="F12" s="16">
        <f t="shared" si="3"/>
        <v>2252</v>
      </c>
      <c r="G12" s="50">
        <f t="shared" si="4"/>
        <v>1757</v>
      </c>
      <c r="H12" s="46">
        <f t="shared" si="5"/>
        <v>293</v>
      </c>
    </row>
    <row r="13" spans="1:8">
      <c r="A13" s="6">
        <f t="shared" si="6"/>
        <v>9</v>
      </c>
      <c r="B13" s="7">
        <v>38200</v>
      </c>
      <c r="C13" s="8">
        <f t="shared" si="0"/>
        <v>592</v>
      </c>
      <c r="D13" s="9">
        <f t="shared" si="1"/>
        <v>1184</v>
      </c>
      <c r="E13" s="9">
        <f t="shared" si="2"/>
        <v>1776</v>
      </c>
      <c r="F13" s="10">
        <f t="shared" si="3"/>
        <v>2368</v>
      </c>
      <c r="G13" s="48">
        <f t="shared" si="4"/>
        <v>1849</v>
      </c>
      <c r="H13" s="44">
        <f t="shared" si="5"/>
        <v>308</v>
      </c>
    </row>
    <row r="14" spans="1:8">
      <c r="A14" s="6">
        <f t="shared" si="6"/>
        <v>10</v>
      </c>
      <c r="B14" s="7">
        <v>40100</v>
      </c>
      <c r="C14" s="8">
        <f t="shared" si="0"/>
        <v>622</v>
      </c>
      <c r="D14" s="9">
        <f t="shared" si="1"/>
        <v>1244</v>
      </c>
      <c r="E14" s="9">
        <f t="shared" si="2"/>
        <v>1866</v>
      </c>
      <c r="F14" s="10">
        <f t="shared" si="3"/>
        <v>2488</v>
      </c>
      <c r="G14" s="48">
        <f t="shared" si="4"/>
        <v>1940</v>
      </c>
      <c r="H14" s="44">
        <f t="shared" si="5"/>
        <v>323</v>
      </c>
    </row>
    <row r="15" spans="1:8">
      <c r="A15" s="6">
        <f t="shared" si="6"/>
        <v>11</v>
      </c>
      <c r="B15" s="7">
        <v>42000</v>
      </c>
      <c r="C15" s="8">
        <f t="shared" si="0"/>
        <v>651</v>
      </c>
      <c r="D15" s="9">
        <f>+C15*2</f>
        <v>1302</v>
      </c>
      <c r="E15" s="9">
        <f t="shared" si="2"/>
        <v>1953</v>
      </c>
      <c r="F15" s="10">
        <f t="shared" si="3"/>
        <v>2604</v>
      </c>
      <c r="G15" s="48">
        <f t="shared" si="4"/>
        <v>2032</v>
      </c>
      <c r="H15" s="44">
        <f t="shared" si="5"/>
        <v>339</v>
      </c>
    </row>
    <row r="16" spans="1:8">
      <c r="A16" s="6">
        <f t="shared" si="6"/>
        <v>12</v>
      </c>
      <c r="B16" s="7">
        <v>43900</v>
      </c>
      <c r="C16" s="8">
        <f t="shared" si="0"/>
        <v>681</v>
      </c>
      <c r="D16" s="9">
        <f t="shared" ref="D16:D54" si="7">+C16*2</f>
        <v>1362</v>
      </c>
      <c r="E16" s="9">
        <f t="shared" si="2"/>
        <v>2043</v>
      </c>
      <c r="F16" s="10">
        <f t="shared" si="3"/>
        <v>2724</v>
      </c>
      <c r="G16" s="48">
        <f t="shared" si="4"/>
        <v>2124</v>
      </c>
      <c r="H16" s="44">
        <f t="shared" si="5"/>
        <v>354</v>
      </c>
    </row>
    <row r="17" spans="1:8">
      <c r="A17" s="11">
        <f t="shared" si="6"/>
        <v>13</v>
      </c>
      <c r="B17" s="12">
        <v>45800</v>
      </c>
      <c r="C17" s="13">
        <f t="shared" si="0"/>
        <v>710</v>
      </c>
      <c r="D17" s="14">
        <f t="shared" si="7"/>
        <v>1420</v>
      </c>
      <c r="E17" s="14">
        <f t="shared" si="2"/>
        <v>2130</v>
      </c>
      <c r="F17" s="16">
        <f t="shared" si="3"/>
        <v>2840</v>
      </c>
      <c r="G17" s="48">
        <f t="shared" si="4"/>
        <v>2216</v>
      </c>
      <c r="H17" s="44">
        <f t="shared" si="5"/>
        <v>369</v>
      </c>
    </row>
    <row r="18" spans="1:8">
      <c r="A18" s="6">
        <f t="shared" si="6"/>
        <v>14</v>
      </c>
      <c r="B18" s="7">
        <v>48200</v>
      </c>
      <c r="C18" s="8">
        <f t="shared" si="0"/>
        <v>748</v>
      </c>
      <c r="D18" s="9">
        <f t="shared" si="7"/>
        <v>1496</v>
      </c>
      <c r="E18" s="9">
        <f t="shared" si="2"/>
        <v>2244</v>
      </c>
      <c r="F18" s="10">
        <f t="shared" si="3"/>
        <v>2992</v>
      </c>
      <c r="G18" s="49">
        <f t="shared" si="4"/>
        <v>2332</v>
      </c>
      <c r="H18" s="45">
        <f t="shared" si="5"/>
        <v>389</v>
      </c>
    </row>
    <row r="19" spans="1:8">
      <c r="A19" s="6">
        <f t="shared" si="6"/>
        <v>15</v>
      </c>
      <c r="B19" s="7">
        <v>50600</v>
      </c>
      <c r="C19" s="8">
        <f t="shared" si="0"/>
        <v>785</v>
      </c>
      <c r="D19" s="9">
        <f t="shared" si="7"/>
        <v>1570</v>
      </c>
      <c r="E19" s="9">
        <f t="shared" si="2"/>
        <v>2355</v>
      </c>
      <c r="F19" s="10">
        <f t="shared" si="3"/>
        <v>3140</v>
      </c>
      <c r="G19" s="48">
        <f t="shared" si="4"/>
        <v>2449</v>
      </c>
      <c r="H19" s="44">
        <f t="shared" si="5"/>
        <v>408</v>
      </c>
    </row>
    <row r="20" spans="1:8">
      <c r="A20" s="6">
        <f t="shared" si="6"/>
        <v>16</v>
      </c>
      <c r="B20" s="7">
        <v>53000</v>
      </c>
      <c r="C20" s="8">
        <f t="shared" si="0"/>
        <v>822</v>
      </c>
      <c r="D20" s="9">
        <f t="shared" si="7"/>
        <v>1644</v>
      </c>
      <c r="E20" s="9">
        <f t="shared" si="2"/>
        <v>2466</v>
      </c>
      <c r="F20" s="10">
        <f t="shared" si="3"/>
        <v>3288</v>
      </c>
      <c r="G20" s="48">
        <f t="shared" si="4"/>
        <v>2565</v>
      </c>
      <c r="H20" s="44">
        <f t="shared" si="5"/>
        <v>427</v>
      </c>
    </row>
    <row r="21" spans="1:8">
      <c r="A21" s="6">
        <f t="shared" si="6"/>
        <v>17</v>
      </c>
      <c r="B21" s="7">
        <v>55400</v>
      </c>
      <c r="C21" s="8">
        <f t="shared" si="0"/>
        <v>859</v>
      </c>
      <c r="D21" s="9">
        <f t="shared" si="7"/>
        <v>1718</v>
      </c>
      <c r="E21" s="9">
        <f t="shared" si="2"/>
        <v>2577</v>
      </c>
      <c r="F21" s="10">
        <f t="shared" si="3"/>
        <v>3436</v>
      </c>
      <c r="G21" s="48">
        <f t="shared" si="4"/>
        <v>2681</v>
      </c>
      <c r="H21" s="44">
        <f t="shared" si="5"/>
        <v>447</v>
      </c>
    </row>
    <row r="22" spans="1:8">
      <c r="A22" s="11">
        <f t="shared" si="6"/>
        <v>18</v>
      </c>
      <c r="B22" s="12">
        <v>57800</v>
      </c>
      <c r="C22" s="13">
        <f t="shared" si="0"/>
        <v>896</v>
      </c>
      <c r="D22" s="14">
        <f t="shared" si="7"/>
        <v>1792</v>
      </c>
      <c r="E22" s="14">
        <f t="shared" si="2"/>
        <v>2688</v>
      </c>
      <c r="F22" s="16">
        <f t="shared" si="3"/>
        <v>3584</v>
      </c>
      <c r="G22" s="50">
        <f t="shared" si="4"/>
        <v>2797</v>
      </c>
      <c r="H22" s="46">
        <f t="shared" si="5"/>
        <v>466</v>
      </c>
    </row>
    <row r="23" spans="1:8">
      <c r="A23" s="17">
        <f t="shared" si="6"/>
        <v>19</v>
      </c>
      <c r="B23" s="7">
        <v>60800</v>
      </c>
      <c r="C23" s="8">
        <f t="shared" si="0"/>
        <v>943</v>
      </c>
      <c r="D23" s="9">
        <f t="shared" si="7"/>
        <v>1886</v>
      </c>
      <c r="E23" s="8">
        <f t="shared" si="2"/>
        <v>2829</v>
      </c>
      <c r="F23" s="18">
        <f t="shared" si="3"/>
        <v>3772</v>
      </c>
      <c r="G23" s="48">
        <f t="shared" si="4"/>
        <v>2942</v>
      </c>
      <c r="H23" s="44">
        <f t="shared" si="5"/>
        <v>490</v>
      </c>
    </row>
    <row r="24" spans="1:8">
      <c r="A24" s="6">
        <f t="shared" si="6"/>
        <v>20</v>
      </c>
      <c r="B24" s="7">
        <v>63800</v>
      </c>
      <c r="C24" s="8">
        <f t="shared" si="0"/>
        <v>990</v>
      </c>
      <c r="D24" s="9">
        <f t="shared" si="7"/>
        <v>1980</v>
      </c>
      <c r="E24" s="8">
        <f t="shared" si="2"/>
        <v>2970</v>
      </c>
      <c r="F24" s="18">
        <f t="shared" si="3"/>
        <v>3960</v>
      </c>
      <c r="G24" s="48">
        <f t="shared" si="4"/>
        <v>3087</v>
      </c>
      <c r="H24" s="44">
        <f t="shared" si="5"/>
        <v>515</v>
      </c>
    </row>
    <row r="25" spans="1:8">
      <c r="A25" s="6">
        <f t="shared" si="6"/>
        <v>21</v>
      </c>
      <c r="B25" s="7">
        <v>66800</v>
      </c>
      <c r="C25" s="8">
        <f t="shared" si="0"/>
        <v>1036</v>
      </c>
      <c r="D25" s="9">
        <f t="shared" si="7"/>
        <v>2072</v>
      </c>
      <c r="E25" s="8">
        <f t="shared" si="2"/>
        <v>3108</v>
      </c>
      <c r="F25" s="18">
        <f t="shared" si="3"/>
        <v>4144</v>
      </c>
      <c r="G25" s="48">
        <f t="shared" si="4"/>
        <v>3233</v>
      </c>
      <c r="H25" s="44">
        <f t="shared" si="5"/>
        <v>539</v>
      </c>
    </row>
    <row r="26" spans="1:8">
      <c r="A26" s="6">
        <f t="shared" si="6"/>
        <v>22</v>
      </c>
      <c r="B26" s="7">
        <v>69800</v>
      </c>
      <c r="C26" s="8">
        <f t="shared" si="0"/>
        <v>1083</v>
      </c>
      <c r="D26" s="9">
        <f t="shared" si="7"/>
        <v>2166</v>
      </c>
      <c r="E26" s="8">
        <f t="shared" si="2"/>
        <v>3249</v>
      </c>
      <c r="F26" s="18">
        <f t="shared" si="3"/>
        <v>4332</v>
      </c>
      <c r="G26" s="48">
        <f t="shared" si="4"/>
        <v>3378</v>
      </c>
      <c r="H26" s="44">
        <f t="shared" si="5"/>
        <v>563</v>
      </c>
    </row>
    <row r="27" spans="1:8">
      <c r="A27" s="11">
        <f t="shared" si="6"/>
        <v>23</v>
      </c>
      <c r="B27" s="12">
        <v>72800</v>
      </c>
      <c r="C27" s="13">
        <f t="shared" si="0"/>
        <v>1129</v>
      </c>
      <c r="D27" s="14">
        <f t="shared" si="7"/>
        <v>2258</v>
      </c>
      <c r="E27" s="13">
        <f t="shared" si="2"/>
        <v>3387</v>
      </c>
      <c r="F27" s="15">
        <f t="shared" si="3"/>
        <v>4516</v>
      </c>
      <c r="G27" s="48">
        <f t="shared" si="4"/>
        <v>3523</v>
      </c>
      <c r="H27" s="44">
        <f t="shared" si="5"/>
        <v>587</v>
      </c>
    </row>
    <row r="28" spans="1:8">
      <c r="A28" s="6">
        <f t="shared" si="6"/>
        <v>24</v>
      </c>
      <c r="B28" s="19">
        <v>76500</v>
      </c>
      <c r="C28" s="8">
        <f t="shared" si="0"/>
        <v>1187</v>
      </c>
      <c r="D28" s="9">
        <f t="shared" si="7"/>
        <v>2374</v>
      </c>
      <c r="E28" s="9">
        <f t="shared" si="2"/>
        <v>3561</v>
      </c>
      <c r="F28" s="10">
        <f t="shared" si="3"/>
        <v>4748</v>
      </c>
      <c r="G28" s="49">
        <f t="shared" si="4"/>
        <v>3702</v>
      </c>
      <c r="H28" s="45">
        <f t="shared" si="5"/>
        <v>617</v>
      </c>
    </row>
    <row r="29" spans="1:8">
      <c r="A29" s="6">
        <f t="shared" si="6"/>
        <v>25</v>
      </c>
      <c r="B29" s="19">
        <v>80200</v>
      </c>
      <c r="C29" s="8">
        <f t="shared" si="0"/>
        <v>1244</v>
      </c>
      <c r="D29" s="9">
        <f t="shared" si="7"/>
        <v>2488</v>
      </c>
      <c r="E29" s="9">
        <f t="shared" si="2"/>
        <v>3732</v>
      </c>
      <c r="F29" s="10">
        <f t="shared" si="3"/>
        <v>4976</v>
      </c>
      <c r="G29" s="48">
        <f t="shared" si="4"/>
        <v>3881</v>
      </c>
      <c r="H29" s="44">
        <f t="shared" si="5"/>
        <v>647</v>
      </c>
    </row>
    <row r="30" spans="1:8">
      <c r="A30" s="6">
        <f t="shared" si="6"/>
        <v>26</v>
      </c>
      <c r="B30" s="7">
        <v>83900</v>
      </c>
      <c r="C30" s="8">
        <f t="shared" si="0"/>
        <v>1301</v>
      </c>
      <c r="D30" s="9">
        <f t="shared" si="7"/>
        <v>2602</v>
      </c>
      <c r="E30" s="9">
        <f t="shared" si="2"/>
        <v>3903</v>
      </c>
      <c r="F30" s="10">
        <f t="shared" si="3"/>
        <v>5204</v>
      </c>
      <c r="G30" s="48">
        <f t="shared" si="4"/>
        <v>4060</v>
      </c>
      <c r="H30" s="44">
        <f t="shared" si="5"/>
        <v>677</v>
      </c>
    </row>
    <row r="31" spans="1:8">
      <c r="A31" s="11">
        <f t="shared" si="6"/>
        <v>27</v>
      </c>
      <c r="B31" s="12">
        <v>87600</v>
      </c>
      <c r="C31" s="13">
        <f t="shared" si="0"/>
        <v>1359</v>
      </c>
      <c r="D31" s="14">
        <f t="shared" si="7"/>
        <v>2718</v>
      </c>
      <c r="E31" s="14">
        <f t="shared" si="2"/>
        <v>4077</v>
      </c>
      <c r="F31" s="16">
        <f t="shared" si="3"/>
        <v>5436</v>
      </c>
      <c r="G31" s="50">
        <f t="shared" si="4"/>
        <v>4239</v>
      </c>
      <c r="H31" s="46">
        <f t="shared" si="5"/>
        <v>707</v>
      </c>
    </row>
    <row r="32" spans="1:8">
      <c r="A32" s="6">
        <f t="shared" si="6"/>
        <v>28</v>
      </c>
      <c r="B32" s="7">
        <v>92100</v>
      </c>
      <c r="C32" s="8">
        <f t="shared" si="0"/>
        <v>1428</v>
      </c>
      <c r="D32" s="9">
        <f t="shared" si="7"/>
        <v>2856</v>
      </c>
      <c r="E32" s="8">
        <f t="shared" si="2"/>
        <v>4284</v>
      </c>
      <c r="F32" s="18">
        <f t="shared" si="3"/>
        <v>5712</v>
      </c>
      <c r="G32" s="48">
        <f t="shared" si="4"/>
        <v>4457</v>
      </c>
      <c r="H32" s="44">
        <f t="shared" si="5"/>
        <v>743</v>
      </c>
    </row>
    <row r="33" spans="1:8">
      <c r="A33" s="6">
        <f t="shared" si="6"/>
        <v>29</v>
      </c>
      <c r="B33" s="7">
        <v>96600</v>
      </c>
      <c r="C33" s="8">
        <f t="shared" si="0"/>
        <v>1498</v>
      </c>
      <c r="D33" s="9">
        <f t="shared" si="7"/>
        <v>2996</v>
      </c>
      <c r="E33" s="8">
        <f t="shared" si="2"/>
        <v>4494</v>
      </c>
      <c r="F33" s="18">
        <f t="shared" si="3"/>
        <v>5992</v>
      </c>
      <c r="G33" s="48">
        <f t="shared" si="4"/>
        <v>4675</v>
      </c>
      <c r="H33" s="44">
        <f t="shared" si="5"/>
        <v>779</v>
      </c>
    </row>
    <row r="34" spans="1:8">
      <c r="A34" s="6">
        <f t="shared" si="6"/>
        <v>30</v>
      </c>
      <c r="B34" s="7">
        <v>101100</v>
      </c>
      <c r="C34" s="8">
        <f t="shared" si="0"/>
        <v>1568</v>
      </c>
      <c r="D34" s="9">
        <f t="shared" si="7"/>
        <v>3136</v>
      </c>
      <c r="E34" s="8">
        <f t="shared" si="2"/>
        <v>4704</v>
      </c>
      <c r="F34" s="18">
        <f t="shared" si="3"/>
        <v>6272</v>
      </c>
      <c r="G34" s="48">
        <f t="shared" si="4"/>
        <v>4892</v>
      </c>
      <c r="H34" s="44">
        <f t="shared" si="5"/>
        <v>815</v>
      </c>
    </row>
    <row r="35" spans="1:8">
      <c r="A35" s="6">
        <f t="shared" si="6"/>
        <v>31</v>
      </c>
      <c r="B35" s="7">
        <v>105600</v>
      </c>
      <c r="C35" s="8">
        <f t="shared" si="0"/>
        <v>1638</v>
      </c>
      <c r="D35" s="9">
        <f t="shared" si="7"/>
        <v>3276</v>
      </c>
      <c r="E35" s="8">
        <f t="shared" si="2"/>
        <v>4914</v>
      </c>
      <c r="F35" s="18">
        <f t="shared" si="3"/>
        <v>6552</v>
      </c>
      <c r="G35" s="48">
        <f t="shared" si="4"/>
        <v>5110</v>
      </c>
      <c r="H35" s="44">
        <f t="shared" si="5"/>
        <v>852</v>
      </c>
    </row>
    <row r="36" spans="1:8">
      <c r="A36" s="11">
        <f t="shared" si="6"/>
        <v>32</v>
      </c>
      <c r="B36" s="12">
        <v>110100</v>
      </c>
      <c r="C36" s="13">
        <f t="shared" si="0"/>
        <v>1708</v>
      </c>
      <c r="D36" s="14">
        <f t="shared" si="7"/>
        <v>3416</v>
      </c>
      <c r="E36" s="13">
        <f t="shared" si="2"/>
        <v>5124</v>
      </c>
      <c r="F36" s="15">
        <f t="shared" si="3"/>
        <v>6832</v>
      </c>
      <c r="G36" s="48">
        <f t="shared" si="4"/>
        <v>5328</v>
      </c>
      <c r="H36" s="44">
        <f t="shared" si="5"/>
        <v>888</v>
      </c>
    </row>
    <row r="37" spans="1:8">
      <c r="A37" s="6">
        <f t="shared" si="6"/>
        <v>33</v>
      </c>
      <c r="B37" s="19">
        <v>115500</v>
      </c>
      <c r="C37" s="8">
        <f t="shared" si="0"/>
        <v>1791</v>
      </c>
      <c r="D37" s="9">
        <f t="shared" si="7"/>
        <v>3582</v>
      </c>
      <c r="E37" s="9">
        <f t="shared" si="2"/>
        <v>5373</v>
      </c>
      <c r="F37" s="10">
        <f t="shared" si="3"/>
        <v>7164</v>
      </c>
      <c r="G37" s="49">
        <f t="shared" si="4"/>
        <v>5589</v>
      </c>
      <c r="H37" s="45">
        <f t="shared" si="5"/>
        <v>932</v>
      </c>
    </row>
    <row r="38" spans="1:8">
      <c r="A38" s="6">
        <f t="shared" si="6"/>
        <v>34</v>
      </c>
      <c r="B38" s="19">
        <v>120900</v>
      </c>
      <c r="C38" s="8">
        <f t="shared" si="0"/>
        <v>1875</v>
      </c>
      <c r="D38" s="9">
        <f t="shared" si="7"/>
        <v>3750</v>
      </c>
      <c r="E38" s="9">
        <f t="shared" si="2"/>
        <v>5625</v>
      </c>
      <c r="F38" s="10">
        <f t="shared" si="3"/>
        <v>7500</v>
      </c>
      <c r="G38" s="48">
        <f t="shared" si="4"/>
        <v>5850</v>
      </c>
      <c r="H38" s="44">
        <f t="shared" si="5"/>
        <v>975</v>
      </c>
    </row>
    <row r="39" spans="1:8">
      <c r="A39" s="6">
        <f t="shared" si="6"/>
        <v>35</v>
      </c>
      <c r="B39" s="7">
        <v>126300</v>
      </c>
      <c r="C39" s="8">
        <f t="shared" si="0"/>
        <v>1959</v>
      </c>
      <c r="D39" s="9">
        <f t="shared" si="7"/>
        <v>3918</v>
      </c>
      <c r="E39" s="9">
        <f t="shared" si="2"/>
        <v>5877</v>
      </c>
      <c r="F39" s="10">
        <f t="shared" si="3"/>
        <v>7836</v>
      </c>
      <c r="G39" s="48">
        <f t="shared" si="4"/>
        <v>6112</v>
      </c>
      <c r="H39" s="44">
        <f t="shared" si="5"/>
        <v>1019</v>
      </c>
    </row>
    <row r="40" spans="1:8">
      <c r="A40" s="6">
        <f>+A39+1</f>
        <v>36</v>
      </c>
      <c r="B40" s="7">
        <v>131700</v>
      </c>
      <c r="C40" s="8">
        <f t="shared" si="0"/>
        <v>2043</v>
      </c>
      <c r="D40" s="9">
        <f t="shared" si="7"/>
        <v>4086</v>
      </c>
      <c r="E40" s="9">
        <f t="shared" si="2"/>
        <v>6129</v>
      </c>
      <c r="F40" s="10">
        <f t="shared" si="3"/>
        <v>8172</v>
      </c>
      <c r="G40" s="48">
        <f t="shared" si="4"/>
        <v>6373</v>
      </c>
      <c r="H40" s="44">
        <f t="shared" si="5"/>
        <v>1062</v>
      </c>
    </row>
    <row r="41" spans="1:8">
      <c r="A41" s="6">
        <f t="shared" si="6"/>
        <v>37</v>
      </c>
      <c r="B41" s="19">
        <v>137100</v>
      </c>
      <c r="C41" s="8">
        <f t="shared" si="0"/>
        <v>2126</v>
      </c>
      <c r="D41" s="9">
        <f t="shared" si="7"/>
        <v>4252</v>
      </c>
      <c r="E41" s="9">
        <f t="shared" si="2"/>
        <v>6378</v>
      </c>
      <c r="F41" s="10">
        <f t="shared" si="3"/>
        <v>8504</v>
      </c>
      <c r="G41" s="48">
        <f t="shared" si="4"/>
        <v>6634</v>
      </c>
      <c r="H41" s="44">
        <f t="shared" si="5"/>
        <v>1106</v>
      </c>
    </row>
    <row r="42" spans="1:8">
      <c r="A42" s="6">
        <f t="shared" si="6"/>
        <v>38</v>
      </c>
      <c r="B42" s="19">
        <v>142500</v>
      </c>
      <c r="C42" s="8">
        <f t="shared" si="0"/>
        <v>2210</v>
      </c>
      <c r="D42" s="9">
        <f t="shared" si="7"/>
        <v>4420</v>
      </c>
      <c r="E42" s="9">
        <f t="shared" si="2"/>
        <v>6630</v>
      </c>
      <c r="F42" s="10">
        <f t="shared" si="3"/>
        <v>8840</v>
      </c>
      <c r="G42" s="48">
        <f t="shared" si="4"/>
        <v>6896</v>
      </c>
      <c r="H42" s="44">
        <f t="shared" si="5"/>
        <v>1149</v>
      </c>
    </row>
    <row r="43" spans="1:8">
      <c r="A43" s="6">
        <f t="shared" si="6"/>
        <v>39</v>
      </c>
      <c r="B43" s="7">
        <v>147900</v>
      </c>
      <c r="C43" s="8">
        <f t="shared" si="0"/>
        <v>2294</v>
      </c>
      <c r="D43" s="9">
        <f t="shared" si="7"/>
        <v>4588</v>
      </c>
      <c r="E43" s="9">
        <f t="shared" si="2"/>
        <v>6882</v>
      </c>
      <c r="F43" s="10">
        <f t="shared" si="3"/>
        <v>9176</v>
      </c>
      <c r="G43" s="48">
        <f t="shared" si="4"/>
        <v>7157</v>
      </c>
      <c r="H43" s="44">
        <f t="shared" si="5"/>
        <v>1193</v>
      </c>
    </row>
    <row r="44" spans="1:8">
      <c r="A44" s="11">
        <f>+A43+1</f>
        <v>40</v>
      </c>
      <c r="B44" s="12">
        <v>150000</v>
      </c>
      <c r="C44" s="13">
        <f t="shared" si="0"/>
        <v>2327</v>
      </c>
      <c r="D44" s="14">
        <f t="shared" si="7"/>
        <v>4654</v>
      </c>
      <c r="E44" s="14">
        <f t="shared" si="2"/>
        <v>6981</v>
      </c>
      <c r="F44" s="16">
        <f t="shared" si="3"/>
        <v>9308</v>
      </c>
      <c r="G44" s="50">
        <f t="shared" si="4"/>
        <v>7259</v>
      </c>
      <c r="H44" s="46">
        <f t="shared" si="5"/>
        <v>1210</v>
      </c>
    </row>
    <row r="45" spans="1:8">
      <c r="A45" s="6">
        <f t="shared" si="6"/>
        <v>41</v>
      </c>
      <c r="B45" s="19">
        <v>156400</v>
      </c>
      <c r="C45" s="8">
        <f t="shared" si="0"/>
        <v>2426</v>
      </c>
      <c r="D45" s="9">
        <f t="shared" si="7"/>
        <v>4852</v>
      </c>
      <c r="E45" s="9">
        <f t="shared" si="2"/>
        <v>7278</v>
      </c>
      <c r="F45" s="10">
        <f t="shared" si="3"/>
        <v>9704</v>
      </c>
      <c r="G45" s="48">
        <f t="shared" si="4"/>
        <v>7568</v>
      </c>
      <c r="H45" s="44">
        <f t="shared" si="5"/>
        <v>1261</v>
      </c>
    </row>
    <row r="46" spans="1:8">
      <c r="A46" s="6">
        <f t="shared" si="6"/>
        <v>42</v>
      </c>
      <c r="B46" s="19">
        <v>162800</v>
      </c>
      <c r="C46" s="8">
        <f t="shared" si="0"/>
        <v>2525</v>
      </c>
      <c r="D46" s="9">
        <f t="shared" si="7"/>
        <v>5050</v>
      </c>
      <c r="E46" s="9">
        <f t="shared" si="2"/>
        <v>7575</v>
      </c>
      <c r="F46" s="10">
        <f t="shared" si="3"/>
        <v>10100</v>
      </c>
      <c r="G46" s="48">
        <f t="shared" si="4"/>
        <v>7878</v>
      </c>
      <c r="H46" s="44">
        <f t="shared" si="5"/>
        <v>1313</v>
      </c>
    </row>
    <row r="47" spans="1:8">
      <c r="A47" s="6">
        <f t="shared" si="6"/>
        <v>43</v>
      </c>
      <c r="B47" s="7">
        <v>169200</v>
      </c>
      <c r="C47" s="8">
        <f t="shared" si="0"/>
        <v>2624</v>
      </c>
      <c r="D47" s="9">
        <f t="shared" si="7"/>
        <v>5248</v>
      </c>
      <c r="E47" s="9">
        <f t="shared" si="2"/>
        <v>7872</v>
      </c>
      <c r="F47" s="10">
        <f t="shared" si="3"/>
        <v>10496</v>
      </c>
      <c r="G47" s="48">
        <f t="shared" si="4"/>
        <v>8188</v>
      </c>
      <c r="H47" s="44">
        <f t="shared" si="5"/>
        <v>1365</v>
      </c>
    </row>
    <row r="48" spans="1:8">
      <c r="A48" s="6">
        <f>+A47+1</f>
        <v>44</v>
      </c>
      <c r="B48" s="7">
        <v>175600</v>
      </c>
      <c r="C48" s="8">
        <f t="shared" si="0"/>
        <v>2724</v>
      </c>
      <c r="D48" s="9">
        <f t="shared" si="7"/>
        <v>5448</v>
      </c>
      <c r="E48" s="9">
        <f t="shared" si="2"/>
        <v>8172</v>
      </c>
      <c r="F48" s="10">
        <f t="shared" si="3"/>
        <v>10896</v>
      </c>
      <c r="G48" s="48">
        <f t="shared" si="4"/>
        <v>8497</v>
      </c>
      <c r="H48" s="44">
        <f t="shared" si="5"/>
        <v>1416</v>
      </c>
    </row>
    <row r="49" spans="1:9">
      <c r="A49" s="6">
        <f t="shared" si="6"/>
        <v>45</v>
      </c>
      <c r="B49" s="19">
        <v>182000</v>
      </c>
      <c r="C49" s="8">
        <f t="shared" si="0"/>
        <v>2823</v>
      </c>
      <c r="D49" s="9">
        <f t="shared" si="7"/>
        <v>5646</v>
      </c>
      <c r="E49" s="9">
        <f t="shared" si="2"/>
        <v>8469</v>
      </c>
      <c r="F49" s="10">
        <f t="shared" si="3"/>
        <v>11292</v>
      </c>
      <c r="G49" s="48">
        <f t="shared" si="4"/>
        <v>8807</v>
      </c>
      <c r="H49" s="44">
        <f t="shared" si="5"/>
        <v>1468</v>
      </c>
    </row>
    <row r="50" spans="1:9">
      <c r="A50" s="17">
        <f t="shared" si="6"/>
        <v>46</v>
      </c>
      <c r="B50" s="52">
        <v>189500</v>
      </c>
      <c r="C50" s="26">
        <f t="shared" si="0"/>
        <v>2939</v>
      </c>
      <c r="D50" s="26">
        <f t="shared" si="7"/>
        <v>5878</v>
      </c>
      <c r="E50" s="26">
        <f t="shared" si="2"/>
        <v>8817</v>
      </c>
      <c r="F50" s="26">
        <f t="shared" si="3"/>
        <v>11756</v>
      </c>
      <c r="G50" s="49">
        <f t="shared" si="4"/>
        <v>9170</v>
      </c>
      <c r="H50" s="45">
        <f t="shared" si="5"/>
        <v>1528</v>
      </c>
    </row>
    <row r="51" spans="1:9">
      <c r="A51" s="6">
        <f t="shared" si="6"/>
        <v>47</v>
      </c>
      <c r="B51" s="53">
        <v>197000</v>
      </c>
      <c r="C51" s="8">
        <f t="shared" si="0"/>
        <v>3055</v>
      </c>
      <c r="D51" s="8">
        <f t="shared" si="7"/>
        <v>6110</v>
      </c>
      <c r="E51" s="8">
        <f t="shared" si="2"/>
        <v>9165</v>
      </c>
      <c r="F51" s="8">
        <f t="shared" si="3"/>
        <v>12220</v>
      </c>
      <c r="G51" s="48">
        <f t="shared" si="4"/>
        <v>9533</v>
      </c>
      <c r="H51" s="44">
        <f t="shared" si="5"/>
        <v>1589</v>
      </c>
    </row>
    <row r="52" spans="1:9">
      <c r="A52" s="6">
        <f t="shared" si="6"/>
        <v>48</v>
      </c>
      <c r="B52" s="53">
        <v>204500</v>
      </c>
      <c r="C52" s="8">
        <f t="shared" si="0"/>
        <v>3172</v>
      </c>
      <c r="D52" s="8">
        <f t="shared" si="7"/>
        <v>6344</v>
      </c>
      <c r="E52" s="8">
        <f t="shared" si="2"/>
        <v>9516</v>
      </c>
      <c r="F52" s="8">
        <f t="shared" si="3"/>
        <v>12688</v>
      </c>
      <c r="G52" s="48">
        <f t="shared" si="4"/>
        <v>9896</v>
      </c>
      <c r="H52" s="44">
        <f t="shared" si="5"/>
        <v>1649</v>
      </c>
    </row>
    <row r="53" spans="1:9">
      <c r="A53" s="6">
        <f t="shared" si="6"/>
        <v>49</v>
      </c>
      <c r="B53" s="53">
        <v>212000</v>
      </c>
      <c r="C53" s="8">
        <f t="shared" si="0"/>
        <v>3288</v>
      </c>
      <c r="D53" s="8">
        <f t="shared" si="7"/>
        <v>6576</v>
      </c>
      <c r="E53" s="8">
        <f t="shared" si="2"/>
        <v>9864</v>
      </c>
      <c r="F53" s="8">
        <f t="shared" si="3"/>
        <v>13152</v>
      </c>
      <c r="G53" s="48">
        <f t="shared" si="4"/>
        <v>10259</v>
      </c>
      <c r="H53" s="44">
        <f t="shared" si="5"/>
        <v>1710</v>
      </c>
    </row>
    <row r="54" spans="1:9" ht="16.8" thickBot="1">
      <c r="A54" s="20">
        <f t="shared" si="6"/>
        <v>50</v>
      </c>
      <c r="B54" s="54">
        <v>219500</v>
      </c>
      <c r="C54" s="21">
        <f t="shared" si="0"/>
        <v>3404</v>
      </c>
      <c r="D54" s="21">
        <f t="shared" si="7"/>
        <v>6808</v>
      </c>
      <c r="E54" s="21">
        <f t="shared" si="2"/>
        <v>10212</v>
      </c>
      <c r="F54" s="21">
        <f t="shared" si="3"/>
        <v>13616</v>
      </c>
      <c r="G54" s="51">
        <f t="shared" si="4"/>
        <v>10622</v>
      </c>
      <c r="H54" s="47">
        <f t="shared" si="5"/>
        <v>1770</v>
      </c>
    </row>
    <row r="55" spans="1:9" s="22" customFormat="1" ht="15" customHeight="1">
      <c r="A55" s="39" t="s">
        <v>124</v>
      </c>
      <c r="B55" s="39"/>
      <c r="C55" s="39"/>
      <c r="D55" s="39"/>
      <c r="E55" s="39"/>
      <c r="F55" s="39"/>
      <c r="G55" s="39"/>
      <c r="H55" s="27" t="s">
        <v>60</v>
      </c>
    </row>
    <row r="56" spans="1:9" s="22" customFormat="1" ht="15" customHeight="1">
      <c r="A56" s="39"/>
      <c r="B56" s="39"/>
      <c r="C56" s="39"/>
      <c r="D56" s="39"/>
      <c r="E56" s="39"/>
      <c r="F56" s="39"/>
      <c r="G56" s="39"/>
      <c r="H56" s="27"/>
    </row>
    <row r="57" spans="1:9" s="22" customFormat="1" ht="16.5" customHeight="1">
      <c r="A57" s="229" t="s">
        <v>125</v>
      </c>
      <c r="B57" s="229"/>
      <c r="C57" s="229"/>
      <c r="D57" s="229"/>
      <c r="E57" s="229"/>
      <c r="F57" s="229"/>
      <c r="G57" s="39"/>
      <c r="H57" s="27"/>
    </row>
    <row r="58" spans="1:9" s="22" customFormat="1" ht="34.5" customHeight="1">
      <c r="A58" s="229" t="s">
        <v>126</v>
      </c>
      <c r="B58" s="229"/>
      <c r="C58" s="229"/>
      <c r="D58" s="229"/>
      <c r="E58" s="229"/>
      <c r="F58" s="229"/>
      <c r="G58" s="39"/>
      <c r="H58" s="27"/>
    </row>
    <row r="59" spans="1:9" s="41" customFormat="1">
      <c r="A59" s="229" t="s">
        <v>74</v>
      </c>
      <c r="B59" s="229"/>
      <c r="C59" s="229"/>
      <c r="D59" s="229"/>
      <c r="E59" s="229"/>
      <c r="F59" s="43"/>
      <c r="G59" s="39"/>
      <c r="H59" s="40"/>
    </row>
    <row r="60" spans="1:9" s="22" customFormat="1" ht="22.5" customHeight="1">
      <c r="A60" s="230" t="s">
        <v>75</v>
      </c>
      <c r="B60" s="230"/>
      <c r="C60" s="230"/>
      <c r="D60" s="230"/>
      <c r="E60" s="230"/>
      <c r="F60" s="230"/>
      <c r="G60" s="230"/>
      <c r="H60" s="23"/>
      <c r="I60" s="23"/>
    </row>
    <row r="61" spans="1:9" s="22" customFormat="1" ht="16.5" customHeight="1">
      <c r="A61" s="231"/>
      <c r="B61" s="231"/>
      <c r="C61" s="231"/>
      <c r="D61" s="231"/>
      <c r="E61" s="231"/>
      <c r="F61" s="231"/>
      <c r="G61" s="23"/>
      <c r="H61" s="23"/>
    </row>
    <row r="62" spans="1:9">
      <c r="A62" s="23"/>
      <c r="B62" s="23"/>
      <c r="C62" s="23"/>
      <c r="D62" s="23"/>
      <c r="E62" s="23"/>
      <c r="F62" s="23"/>
      <c r="G62" s="23"/>
    </row>
    <row r="63" spans="1:9">
      <c r="A63" s="23"/>
      <c r="B63" s="23"/>
      <c r="C63" s="23"/>
      <c r="D63" s="23"/>
      <c r="E63" s="23"/>
      <c r="F63" s="23"/>
      <c r="G63" s="23"/>
    </row>
  </sheetData>
  <mergeCells count="10">
    <mergeCell ref="A61:F61"/>
    <mergeCell ref="A3:A4"/>
    <mergeCell ref="B3:B4"/>
    <mergeCell ref="C3:F3"/>
    <mergeCell ref="G3:G4"/>
    <mergeCell ref="H3:H4"/>
    <mergeCell ref="A57:F57"/>
    <mergeCell ref="A58:F58"/>
    <mergeCell ref="A59:E59"/>
    <mergeCell ref="A60:G60"/>
  </mergeCells>
  <phoneticPr fontId="2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C2EDB-7B92-4F84-850B-B7153C995F32}">
  <dimension ref="A1"/>
  <sheetViews>
    <sheetView workbookViewId="0"/>
  </sheetViews>
  <sheetFormatPr defaultRowHeight="13.2"/>
  <sheetData/>
  <phoneticPr fontId="2" type="noConversion"/>
  <pageMargins left="0.31496062992125984" right="0.31496062992125984" top="0.31496062992125984" bottom="0.31496062992125984" header="0.31496062992125984" footer="0.31496062992125984"/>
  <pageSetup paperSize="9" scale="9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48130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563880</xdr:colOff>
                <xdr:row>61</xdr:row>
                <xdr:rowOff>45720</xdr:rowOff>
              </to>
            </anchor>
          </objectPr>
        </oleObject>
      </mc:Choice>
      <mc:Fallback>
        <oleObject progId="Word.Document.8" shapeId="48130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365EE-871A-4030-B382-50E0A1288702}">
  <dimension ref="A1:O76"/>
  <sheetViews>
    <sheetView workbookViewId="0">
      <selection sqref="A1:O1"/>
    </sheetView>
  </sheetViews>
  <sheetFormatPr defaultColWidth="7.77734375" defaultRowHeight="13.8"/>
  <cols>
    <col min="1" max="1" width="11" style="179" bestFit="1" customWidth="1"/>
    <col min="2" max="2" width="7" style="179" bestFit="1" customWidth="1"/>
    <col min="3" max="3" width="11.6640625" style="89" customWidth="1"/>
    <col min="4" max="4" width="5.44140625" style="89" bestFit="1" customWidth="1"/>
    <col min="5" max="8" width="6.6640625" style="89" customWidth="1"/>
    <col min="9" max="9" width="1.109375" style="89" customWidth="1"/>
    <col min="10" max="10" width="8.33203125" style="89" customWidth="1"/>
    <col min="11" max="12" width="6.6640625" style="89" customWidth="1"/>
    <col min="13" max="13" width="1.109375" style="89" customWidth="1"/>
    <col min="14" max="14" width="7.33203125" style="89" customWidth="1"/>
    <col min="15" max="15" width="6.88671875" style="89" customWidth="1"/>
  </cols>
  <sheetData>
    <row r="1" spans="1:15">
      <c r="A1" s="241" t="s">
        <v>127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</row>
    <row r="2" spans="1:15" ht="15" customHeight="1" thickBot="1">
      <c r="A2" s="139"/>
      <c r="B2" s="139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O2" s="90" t="s">
        <v>128</v>
      </c>
    </row>
    <row r="3" spans="1:15" ht="36.75" customHeight="1">
      <c r="A3" s="242" t="s">
        <v>129</v>
      </c>
      <c r="B3" s="244" t="s">
        <v>130</v>
      </c>
      <c r="C3" s="246" t="s">
        <v>79</v>
      </c>
      <c r="D3" s="246" t="s">
        <v>131</v>
      </c>
      <c r="E3" s="249" t="s">
        <v>63</v>
      </c>
      <c r="F3" s="250"/>
      <c r="G3" s="251" t="s">
        <v>80</v>
      </c>
      <c r="H3" s="250"/>
      <c r="I3" s="91"/>
      <c r="J3" s="249" t="s">
        <v>64</v>
      </c>
      <c r="K3" s="252"/>
      <c r="L3" s="250"/>
      <c r="M3" s="91">
        <v>0.6</v>
      </c>
      <c r="N3" s="249" t="s">
        <v>65</v>
      </c>
      <c r="O3" s="253"/>
    </row>
    <row r="4" spans="1:15" ht="28.2" thickBot="1">
      <c r="A4" s="243"/>
      <c r="B4" s="245"/>
      <c r="C4" s="247" t="s">
        <v>66</v>
      </c>
      <c r="D4" s="248"/>
      <c r="E4" s="140" t="s">
        <v>81</v>
      </c>
      <c r="F4" s="141" t="s">
        <v>82</v>
      </c>
      <c r="G4" s="140" t="s">
        <v>81</v>
      </c>
      <c r="H4" s="141" t="s">
        <v>82</v>
      </c>
      <c r="J4" s="140" t="s">
        <v>83</v>
      </c>
      <c r="K4" s="140" t="s">
        <v>81</v>
      </c>
      <c r="L4" s="141" t="s">
        <v>82</v>
      </c>
      <c r="N4" s="142" t="s">
        <v>84</v>
      </c>
      <c r="O4" s="143" t="s">
        <v>85</v>
      </c>
    </row>
    <row r="5" spans="1:15" ht="15" customHeight="1">
      <c r="A5" s="144" t="s">
        <v>132</v>
      </c>
      <c r="B5" s="145">
        <v>1500</v>
      </c>
      <c r="C5" s="97" t="s">
        <v>133</v>
      </c>
      <c r="D5" s="97" t="s">
        <v>134</v>
      </c>
      <c r="E5" s="98">
        <v>266</v>
      </c>
      <c r="F5" s="98">
        <v>966</v>
      </c>
      <c r="G5" s="99">
        <v>244</v>
      </c>
      <c r="H5" s="99">
        <v>888</v>
      </c>
      <c r="J5" s="98">
        <v>27470</v>
      </c>
      <c r="K5" s="98">
        <v>426</v>
      </c>
      <c r="L5" s="98">
        <v>1329</v>
      </c>
      <c r="N5" s="98">
        <v>1500</v>
      </c>
      <c r="O5" s="100">
        <v>90</v>
      </c>
    </row>
    <row r="6" spans="1:15" ht="15" customHeight="1">
      <c r="A6" s="146" t="s">
        <v>135</v>
      </c>
      <c r="B6" s="147">
        <v>3000</v>
      </c>
      <c r="C6" s="148" t="s">
        <v>133</v>
      </c>
      <c r="D6" s="148" t="s">
        <v>134</v>
      </c>
      <c r="E6" s="149">
        <v>266</v>
      </c>
      <c r="F6" s="149">
        <v>966</v>
      </c>
      <c r="G6" s="150">
        <v>244</v>
      </c>
      <c r="H6" s="150">
        <v>888</v>
      </c>
      <c r="J6" s="149">
        <v>27470</v>
      </c>
      <c r="K6" s="149">
        <v>426</v>
      </c>
      <c r="L6" s="149">
        <v>1329</v>
      </c>
      <c r="N6" s="149">
        <v>3000</v>
      </c>
      <c r="O6" s="151">
        <v>180</v>
      </c>
    </row>
    <row r="7" spans="1:15" ht="15" customHeight="1">
      <c r="A7" s="146" t="s">
        <v>136</v>
      </c>
      <c r="B7" s="147">
        <v>4500</v>
      </c>
      <c r="C7" s="148" t="s">
        <v>133</v>
      </c>
      <c r="D7" s="148" t="s">
        <v>134</v>
      </c>
      <c r="E7" s="149">
        <v>266</v>
      </c>
      <c r="F7" s="149">
        <v>966</v>
      </c>
      <c r="G7" s="150">
        <v>244</v>
      </c>
      <c r="H7" s="150">
        <v>888</v>
      </c>
      <c r="J7" s="149">
        <v>27470</v>
      </c>
      <c r="K7" s="149">
        <v>426</v>
      </c>
      <c r="L7" s="149">
        <v>1329</v>
      </c>
      <c r="N7" s="149">
        <v>4500</v>
      </c>
      <c r="O7" s="151">
        <v>270</v>
      </c>
    </row>
    <row r="8" spans="1:15" ht="15" customHeight="1">
      <c r="A8" s="146" t="s">
        <v>137</v>
      </c>
      <c r="B8" s="147">
        <v>6000</v>
      </c>
      <c r="C8" s="148" t="s">
        <v>133</v>
      </c>
      <c r="D8" s="148" t="s">
        <v>138</v>
      </c>
      <c r="E8" s="149">
        <v>266</v>
      </c>
      <c r="F8" s="149">
        <v>966</v>
      </c>
      <c r="G8" s="150">
        <v>244</v>
      </c>
      <c r="H8" s="150">
        <v>888</v>
      </c>
      <c r="J8" s="149">
        <v>27470</v>
      </c>
      <c r="K8" s="149">
        <v>426</v>
      </c>
      <c r="L8" s="149">
        <v>1329</v>
      </c>
      <c r="N8" s="149">
        <v>6000</v>
      </c>
      <c r="O8" s="151">
        <v>360</v>
      </c>
    </row>
    <row r="9" spans="1:15" ht="15" customHeight="1">
      <c r="A9" s="146" t="s">
        <v>139</v>
      </c>
      <c r="B9" s="147">
        <v>7500</v>
      </c>
      <c r="C9" s="148" t="s">
        <v>133</v>
      </c>
      <c r="D9" s="148" t="s">
        <v>138</v>
      </c>
      <c r="E9" s="149">
        <v>266</v>
      </c>
      <c r="F9" s="149">
        <v>966</v>
      </c>
      <c r="G9" s="150">
        <v>244</v>
      </c>
      <c r="H9" s="150">
        <v>888</v>
      </c>
      <c r="J9" s="149">
        <v>27470</v>
      </c>
      <c r="K9" s="149">
        <v>426</v>
      </c>
      <c r="L9" s="149">
        <v>1329</v>
      </c>
      <c r="N9" s="149">
        <v>7500</v>
      </c>
      <c r="O9" s="151">
        <v>450</v>
      </c>
    </row>
    <row r="10" spans="1:15" ht="15" customHeight="1">
      <c r="A10" s="146" t="s">
        <v>140</v>
      </c>
      <c r="B10" s="147">
        <v>8700</v>
      </c>
      <c r="C10" s="148" t="s">
        <v>133</v>
      </c>
      <c r="D10" s="148" t="s">
        <v>138</v>
      </c>
      <c r="E10" s="149">
        <v>266</v>
      </c>
      <c r="F10" s="149">
        <v>966</v>
      </c>
      <c r="G10" s="150">
        <v>244</v>
      </c>
      <c r="H10" s="150">
        <v>888</v>
      </c>
      <c r="J10" s="149">
        <v>27470</v>
      </c>
      <c r="K10" s="149">
        <v>426</v>
      </c>
      <c r="L10" s="149">
        <v>1329</v>
      </c>
      <c r="N10" s="149">
        <v>8700</v>
      </c>
      <c r="O10" s="151">
        <v>522</v>
      </c>
    </row>
    <row r="11" spans="1:15" ht="15" customHeight="1">
      <c r="A11" s="146" t="s">
        <v>141</v>
      </c>
      <c r="B11" s="147">
        <v>9900</v>
      </c>
      <c r="C11" s="148" t="s">
        <v>133</v>
      </c>
      <c r="D11" s="148" t="s">
        <v>138</v>
      </c>
      <c r="E11" s="149">
        <v>266</v>
      </c>
      <c r="F11" s="149">
        <v>966</v>
      </c>
      <c r="G11" s="150">
        <v>244</v>
      </c>
      <c r="H11" s="150">
        <v>888</v>
      </c>
      <c r="J11" s="149">
        <v>27470</v>
      </c>
      <c r="K11" s="149">
        <v>426</v>
      </c>
      <c r="L11" s="149">
        <v>1329</v>
      </c>
      <c r="N11" s="149">
        <v>9900</v>
      </c>
      <c r="O11" s="151">
        <v>594</v>
      </c>
    </row>
    <row r="12" spans="1:15" ht="15" customHeight="1" thickBot="1">
      <c r="A12" s="152" t="s">
        <v>142</v>
      </c>
      <c r="B12" s="153">
        <v>11100</v>
      </c>
      <c r="C12" s="154" t="s">
        <v>133</v>
      </c>
      <c r="D12" s="154" t="s">
        <v>138</v>
      </c>
      <c r="E12" s="155">
        <v>266</v>
      </c>
      <c r="F12" s="155">
        <v>966</v>
      </c>
      <c r="G12" s="156">
        <v>244</v>
      </c>
      <c r="H12" s="156">
        <v>888</v>
      </c>
      <c r="I12" s="111"/>
      <c r="J12" s="155">
        <v>27470</v>
      </c>
      <c r="K12" s="155">
        <v>426</v>
      </c>
      <c r="L12" s="155">
        <v>1329</v>
      </c>
      <c r="M12" s="111"/>
      <c r="N12" s="155">
        <v>11100</v>
      </c>
      <c r="O12" s="157">
        <v>666</v>
      </c>
    </row>
    <row r="13" spans="1:15" ht="15" customHeight="1">
      <c r="A13" s="158" t="s">
        <v>143</v>
      </c>
      <c r="B13" s="159">
        <v>12540</v>
      </c>
      <c r="C13" s="114" t="s">
        <v>144</v>
      </c>
      <c r="D13" s="114" t="s">
        <v>138</v>
      </c>
      <c r="E13" s="115">
        <v>301</v>
      </c>
      <c r="F13" s="115">
        <v>1087</v>
      </c>
      <c r="G13" s="116">
        <v>276</v>
      </c>
      <c r="H13" s="116">
        <v>999</v>
      </c>
      <c r="J13" s="115">
        <v>27470</v>
      </c>
      <c r="K13" s="115">
        <v>426</v>
      </c>
      <c r="L13" s="115">
        <v>1329</v>
      </c>
      <c r="N13" s="115">
        <v>12540</v>
      </c>
      <c r="O13" s="117">
        <v>752</v>
      </c>
    </row>
    <row r="14" spans="1:15" ht="15" customHeight="1">
      <c r="A14" s="146" t="s">
        <v>145</v>
      </c>
      <c r="B14" s="147">
        <v>13500</v>
      </c>
      <c r="C14" s="148" t="s">
        <v>146</v>
      </c>
      <c r="D14" s="148" t="s">
        <v>138</v>
      </c>
      <c r="E14" s="149">
        <v>324</v>
      </c>
      <c r="F14" s="149">
        <v>1168</v>
      </c>
      <c r="G14" s="150">
        <v>297</v>
      </c>
      <c r="H14" s="150">
        <v>1073</v>
      </c>
      <c r="J14" s="149">
        <v>27470</v>
      </c>
      <c r="K14" s="149">
        <v>426</v>
      </c>
      <c r="L14" s="149">
        <v>1329</v>
      </c>
      <c r="N14" s="149">
        <v>13500</v>
      </c>
      <c r="O14" s="151">
        <v>810</v>
      </c>
    </row>
    <row r="15" spans="1:15" ht="15" customHeight="1">
      <c r="A15" s="146" t="s">
        <v>147</v>
      </c>
      <c r="B15" s="147">
        <v>15840</v>
      </c>
      <c r="C15" s="148" t="s">
        <v>148</v>
      </c>
      <c r="D15" s="148" t="s">
        <v>138</v>
      </c>
      <c r="E15" s="149">
        <v>380</v>
      </c>
      <c r="F15" s="149">
        <v>1364</v>
      </c>
      <c r="G15" s="150">
        <v>348</v>
      </c>
      <c r="H15" s="150">
        <v>1253</v>
      </c>
      <c r="J15" s="149">
        <v>27470</v>
      </c>
      <c r="K15" s="149">
        <v>426</v>
      </c>
      <c r="L15" s="149">
        <v>1329</v>
      </c>
      <c r="N15" s="149">
        <v>15840</v>
      </c>
      <c r="O15" s="151">
        <v>950</v>
      </c>
    </row>
    <row r="16" spans="1:15" ht="15" customHeight="1">
      <c r="A16" s="146" t="s">
        <v>149</v>
      </c>
      <c r="B16" s="147">
        <v>16500</v>
      </c>
      <c r="C16" s="148" t="s">
        <v>150</v>
      </c>
      <c r="D16" s="148" t="s">
        <v>138</v>
      </c>
      <c r="E16" s="149">
        <v>396</v>
      </c>
      <c r="F16" s="149">
        <v>1420</v>
      </c>
      <c r="G16" s="150">
        <v>363</v>
      </c>
      <c r="H16" s="150">
        <v>1304</v>
      </c>
      <c r="J16" s="149">
        <v>27470</v>
      </c>
      <c r="K16" s="149">
        <v>426</v>
      </c>
      <c r="L16" s="149">
        <v>1329</v>
      </c>
      <c r="N16" s="149">
        <v>16500</v>
      </c>
      <c r="O16" s="151">
        <v>990</v>
      </c>
    </row>
    <row r="17" spans="1:15" ht="15" customHeight="1">
      <c r="A17" s="146" t="s">
        <v>151</v>
      </c>
      <c r="B17" s="147">
        <v>17280</v>
      </c>
      <c r="C17" s="148" t="s">
        <v>152</v>
      </c>
      <c r="D17" s="148" t="s">
        <v>138</v>
      </c>
      <c r="E17" s="149">
        <v>415</v>
      </c>
      <c r="F17" s="149">
        <v>1485</v>
      </c>
      <c r="G17" s="150">
        <v>380</v>
      </c>
      <c r="H17" s="150">
        <v>1364</v>
      </c>
      <c r="J17" s="149">
        <v>27470</v>
      </c>
      <c r="K17" s="149">
        <v>426</v>
      </c>
      <c r="L17" s="149">
        <v>1329</v>
      </c>
      <c r="N17" s="149">
        <v>17280</v>
      </c>
      <c r="O17" s="151">
        <v>1037</v>
      </c>
    </row>
    <row r="18" spans="1:15" ht="15" customHeight="1">
      <c r="A18" s="146" t="s">
        <v>153</v>
      </c>
      <c r="B18" s="147">
        <v>17880</v>
      </c>
      <c r="C18" s="148" t="s">
        <v>154</v>
      </c>
      <c r="D18" s="148" t="s">
        <v>138</v>
      </c>
      <c r="E18" s="149">
        <v>429</v>
      </c>
      <c r="F18" s="149">
        <v>1535</v>
      </c>
      <c r="G18" s="150">
        <v>393</v>
      </c>
      <c r="H18" s="150">
        <v>1410</v>
      </c>
      <c r="J18" s="149">
        <v>27470</v>
      </c>
      <c r="K18" s="149">
        <v>426</v>
      </c>
      <c r="L18" s="149">
        <v>1329</v>
      </c>
      <c r="N18" s="149">
        <v>17880</v>
      </c>
      <c r="O18" s="151">
        <v>1073</v>
      </c>
    </row>
    <row r="19" spans="1:15" ht="15" customHeight="1">
      <c r="A19" s="146" t="s">
        <v>155</v>
      </c>
      <c r="B19" s="147">
        <v>19047</v>
      </c>
      <c r="C19" s="148" t="s">
        <v>156</v>
      </c>
      <c r="D19" s="148" t="s">
        <v>138</v>
      </c>
      <c r="E19" s="149">
        <v>457</v>
      </c>
      <c r="F19" s="149">
        <v>1633</v>
      </c>
      <c r="G19" s="150">
        <v>419</v>
      </c>
      <c r="H19" s="150">
        <v>1500</v>
      </c>
      <c r="J19" s="149">
        <v>27470</v>
      </c>
      <c r="K19" s="149">
        <v>426</v>
      </c>
      <c r="L19" s="149">
        <v>1329</v>
      </c>
      <c r="N19" s="149">
        <v>19047</v>
      </c>
      <c r="O19" s="151">
        <v>1143</v>
      </c>
    </row>
    <row r="20" spans="1:15" ht="15" customHeight="1">
      <c r="A20" s="146" t="s">
        <v>157</v>
      </c>
      <c r="B20" s="147">
        <v>20008</v>
      </c>
      <c r="C20" s="148" t="s">
        <v>158</v>
      </c>
      <c r="D20" s="148" t="s">
        <v>138</v>
      </c>
      <c r="E20" s="149">
        <v>480</v>
      </c>
      <c r="F20" s="149">
        <v>1714</v>
      </c>
      <c r="G20" s="150">
        <v>440</v>
      </c>
      <c r="H20" s="150">
        <v>1574</v>
      </c>
      <c r="J20" s="149">
        <v>27470</v>
      </c>
      <c r="K20" s="149">
        <v>426</v>
      </c>
      <c r="L20" s="149">
        <v>1329</v>
      </c>
      <c r="N20" s="149">
        <v>20008</v>
      </c>
      <c r="O20" s="151">
        <v>1200</v>
      </c>
    </row>
    <row r="21" spans="1:15" ht="15" customHeight="1">
      <c r="A21" s="146" t="s">
        <v>159</v>
      </c>
      <c r="B21" s="147">
        <v>21009</v>
      </c>
      <c r="C21" s="148" t="s">
        <v>160</v>
      </c>
      <c r="D21" s="148" t="s">
        <v>138</v>
      </c>
      <c r="E21" s="149">
        <v>504</v>
      </c>
      <c r="F21" s="149">
        <v>1798</v>
      </c>
      <c r="G21" s="150">
        <v>462</v>
      </c>
      <c r="H21" s="150">
        <v>1651</v>
      </c>
      <c r="J21" s="149">
        <v>27470</v>
      </c>
      <c r="K21" s="149">
        <v>426</v>
      </c>
      <c r="L21" s="149">
        <v>1329</v>
      </c>
      <c r="N21" s="149">
        <v>21009</v>
      </c>
      <c r="O21" s="151">
        <v>1261</v>
      </c>
    </row>
    <row r="22" spans="1:15" ht="15" customHeight="1">
      <c r="A22" s="146" t="s">
        <v>161</v>
      </c>
      <c r="B22" s="147">
        <v>22000</v>
      </c>
      <c r="C22" s="148" t="s">
        <v>162</v>
      </c>
      <c r="D22" s="148" t="s">
        <v>138</v>
      </c>
      <c r="E22" s="149">
        <v>528</v>
      </c>
      <c r="F22" s="149">
        <v>1881</v>
      </c>
      <c r="G22" s="150">
        <v>484</v>
      </c>
      <c r="H22" s="150">
        <v>1727</v>
      </c>
      <c r="J22" s="149">
        <v>27470</v>
      </c>
      <c r="K22" s="149">
        <v>426</v>
      </c>
      <c r="L22" s="149">
        <v>1329</v>
      </c>
      <c r="N22" s="149">
        <v>22000</v>
      </c>
      <c r="O22" s="151">
        <v>1320</v>
      </c>
    </row>
    <row r="23" spans="1:15" ht="15" customHeight="1">
      <c r="A23" s="146" t="s">
        <v>163</v>
      </c>
      <c r="B23" s="147">
        <v>23100</v>
      </c>
      <c r="C23" s="148" t="s">
        <v>164</v>
      </c>
      <c r="D23" s="148" t="s">
        <v>138</v>
      </c>
      <c r="E23" s="149">
        <v>554</v>
      </c>
      <c r="F23" s="149">
        <v>1974</v>
      </c>
      <c r="G23" s="150">
        <v>508</v>
      </c>
      <c r="H23" s="150">
        <v>1812</v>
      </c>
      <c r="J23" s="149">
        <v>27470</v>
      </c>
      <c r="K23" s="149">
        <v>426</v>
      </c>
      <c r="L23" s="149">
        <v>1329</v>
      </c>
      <c r="N23" s="149">
        <v>23100</v>
      </c>
      <c r="O23" s="151">
        <v>1386</v>
      </c>
    </row>
    <row r="24" spans="1:15" ht="15" customHeight="1">
      <c r="A24" s="146" t="s">
        <v>165</v>
      </c>
      <c r="B24" s="147">
        <v>24000</v>
      </c>
      <c r="C24" s="148" t="s">
        <v>166</v>
      </c>
      <c r="D24" s="148" t="s">
        <v>138</v>
      </c>
      <c r="E24" s="149">
        <v>576</v>
      </c>
      <c r="F24" s="149">
        <v>2049</v>
      </c>
      <c r="G24" s="150">
        <v>528</v>
      </c>
      <c r="H24" s="150">
        <v>1881</v>
      </c>
      <c r="J24" s="149">
        <v>27470</v>
      </c>
      <c r="K24" s="149">
        <v>426</v>
      </c>
      <c r="L24" s="149">
        <v>1329</v>
      </c>
      <c r="N24" s="149">
        <v>24000</v>
      </c>
      <c r="O24" s="151">
        <v>1440</v>
      </c>
    </row>
    <row r="25" spans="1:15" ht="15" customHeight="1">
      <c r="A25" s="160" t="s">
        <v>167</v>
      </c>
      <c r="B25" s="161">
        <v>25250</v>
      </c>
      <c r="C25" s="162" t="s">
        <v>168</v>
      </c>
      <c r="D25" s="162" t="s">
        <v>138</v>
      </c>
      <c r="E25" s="163">
        <v>607</v>
      </c>
      <c r="F25" s="163">
        <v>2154</v>
      </c>
      <c r="G25" s="164">
        <v>556</v>
      </c>
      <c r="H25" s="164">
        <v>1977</v>
      </c>
      <c r="J25" s="163">
        <v>27470</v>
      </c>
      <c r="K25" s="163">
        <v>426</v>
      </c>
      <c r="L25" s="163">
        <v>1329</v>
      </c>
      <c r="N25" s="163">
        <v>25250</v>
      </c>
      <c r="O25" s="165">
        <v>1515</v>
      </c>
    </row>
    <row r="26" spans="1:15" ht="15" customHeight="1" thickBot="1">
      <c r="A26" s="152" t="s">
        <v>169</v>
      </c>
      <c r="B26" s="153">
        <v>26400</v>
      </c>
      <c r="C26" s="154" t="s">
        <v>170</v>
      </c>
      <c r="D26" s="154" t="s">
        <v>138</v>
      </c>
      <c r="E26" s="155">
        <v>634</v>
      </c>
      <c r="F26" s="155">
        <v>2251</v>
      </c>
      <c r="G26" s="156">
        <v>581</v>
      </c>
      <c r="H26" s="156">
        <v>2066</v>
      </c>
      <c r="J26" s="163">
        <v>27470</v>
      </c>
      <c r="K26" s="163">
        <v>426</v>
      </c>
      <c r="L26" s="163">
        <v>1329</v>
      </c>
      <c r="N26" s="163">
        <v>26400</v>
      </c>
      <c r="O26" s="165">
        <v>1584</v>
      </c>
    </row>
    <row r="27" spans="1:15" ht="15" customHeight="1" thickBot="1">
      <c r="A27" s="166" t="s">
        <v>171</v>
      </c>
      <c r="B27" s="167">
        <v>27470</v>
      </c>
      <c r="C27" s="168">
        <v>27470</v>
      </c>
      <c r="D27" s="169" t="s">
        <v>138</v>
      </c>
      <c r="E27" s="168">
        <v>659</v>
      </c>
      <c r="F27" s="168">
        <v>2340</v>
      </c>
      <c r="G27" s="168">
        <v>604</v>
      </c>
      <c r="H27" s="168">
        <v>2148</v>
      </c>
      <c r="I27" s="125"/>
      <c r="J27" s="124">
        <v>27470</v>
      </c>
      <c r="K27" s="126">
        <v>426</v>
      </c>
      <c r="L27" s="126">
        <v>1329</v>
      </c>
      <c r="M27" s="125"/>
      <c r="N27" s="124">
        <v>27470</v>
      </c>
      <c r="O27" s="127">
        <v>1648</v>
      </c>
    </row>
    <row r="28" spans="1:15" ht="15" customHeight="1">
      <c r="A28" s="158" t="s">
        <v>172</v>
      </c>
      <c r="B28" s="159">
        <v>27600</v>
      </c>
      <c r="C28" s="115">
        <v>27600</v>
      </c>
      <c r="D28" s="170">
        <v>33</v>
      </c>
      <c r="E28" s="115">
        <v>662</v>
      </c>
      <c r="F28" s="115">
        <v>2351</v>
      </c>
      <c r="G28" s="116">
        <v>607</v>
      </c>
      <c r="H28" s="116">
        <v>2158</v>
      </c>
      <c r="J28" s="115">
        <v>27600</v>
      </c>
      <c r="K28" s="115">
        <v>428</v>
      </c>
      <c r="L28" s="115">
        <v>1336</v>
      </c>
      <c r="N28" s="115">
        <v>27600</v>
      </c>
      <c r="O28" s="117">
        <v>1656</v>
      </c>
    </row>
    <row r="29" spans="1:15" ht="15" customHeight="1">
      <c r="A29" s="146" t="s">
        <v>173</v>
      </c>
      <c r="B29" s="147">
        <v>28800</v>
      </c>
      <c r="C29" s="149">
        <v>28800</v>
      </c>
      <c r="D29" s="171">
        <v>35</v>
      </c>
      <c r="E29" s="149">
        <v>692</v>
      </c>
      <c r="F29" s="149">
        <v>2455</v>
      </c>
      <c r="G29" s="150">
        <v>634</v>
      </c>
      <c r="H29" s="150">
        <v>2253</v>
      </c>
      <c r="J29" s="149">
        <v>28800</v>
      </c>
      <c r="K29" s="149">
        <v>447</v>
      </c>
      <c r="L29" s="149">
        <v>1394</v>
      </c>
      <c r="N29" s="149">
        <v>28800</v>
      </c>
      <c r="O29" s="151">
        <v>1728</v>
      </c>
    </row>
    <row r="30" spans="1:15" ht="15" customHeight="1">
      <c r="A30" s="146" t="s">
        <v>174</v>
      </c>
      <c r="B30" s="147">
        <v>30300</v>
      </c>
      <c r="C30" s="149">
        <v>30300</v>
      </c>
      <c r="D30" s="171">
        <v>36</v>
      </c>
      <c r="E30" s="149">
        <v>728</v>
      </c>
      <c r="F30" s="149">
        <v>2581</v>
      </c>
      <c r="G30" s="150">
        <v>667</v>
      </c>
      <c r="H30" s="150">
        <v>2369</v>
      </c>
      <c r="J30" s="149">
        <v>30300</v>
      </c>
      <c r="K30" s="149">
        <v>470</v>
      </c>
      <c r="L30" s="149">
        <v>1466</v>
      </c>
      <c r="N30" s="149">
        <v>30300</v>
      </c>
      <c r="O30" s="151">
        <v>1818</v>
      </c>
    </row>
    <row r="31" spans="1:15" ht="15" customHeight="1">
      <c r="A31" s="146" t="s">
        <v>175</v>
      </c>
      <c r="B31" s="147">
        <v>31800</v>
      </c>
      <c r="C31" s="149">
        <v>31800</v>
      </c>
      <c r="D31" s="171">
        <v>38</v>
      </c>
      <c r="E31" s="149">
        <v>764</v>
      </c>
      <c r="F31" s="149">
        <v>2710</v>
      </c>
      <c r="G31" s="150">
        <v>700</v>
      </c>
      <c r="H31" s="150">
        <v>2487</v>
      </c>
      <c r="J31" s="149">
        <v>31800</v>
      </c>
      <c r="K31" s="149">
        <v>493</v>
      </c>
      <c r="L31" s="149">
        <v>1539</v>
      </c>
      <c r="N31" s="149">
        <v>31800</v>
      </c>
      <c r="O31" s="151">
        <v>1908</v>
      </c>
    </row>
    <row r="32" spans="1:15" ht="15" customHeight="1">
      <c r="A32" s="146" t="s">
        <v>176</v>
      </c>
      <c r="B32" s="147">
        <v>33300</v>
      </c>
      <c r="C32" s="149">
        <v>33300</v>
      </c>
      <c r="D32" s="171">
        <v>40</v>
      </c>
      <c r="E32" s="149">
        <v>800</v>
      </c>
      <c r="F32" s="149">
        <v>2837</v>
      </c>
      <c r="G32" s="150">
        <v>733</v>
      </c>
      <c r="H32" s="150">
        <v>2604</v>
      </c>
      <c r="J32" s="149">
        <v>33300</v>
      </c>
      <c r="K32" s="149">
        <v>516</v>
      </c>
      <c r="L32" s="149">
        <v>1611</v>
      </c>
      <c r="N32" s="149">
        <v>33300</v>
      </c>
      <c r="O32" s="151">
        <v>1998</v>
      </c>
    </row>
    <row r="33" spans="1:15" ht="15" customHeight="1">
      <c r="A33" s="146" t="s">
        <v>177</v>
      </c>
      <c r="B33" s="147">
        <v>34800</v>
      </c>
      <c r="C33" s="149">
        <v>34800</v>
      </c>
      <c r="D33" s="171">
        <v>42</v>
      </c>
      <c r="E33" s="149">
        <v>836</v>
      </c>
      <c r="F33" s="149">
        <v>2966</v>
      </c>
      <c r="G33" s="150">
        <v>766</v>
      </c>
      <c r="H33" s="150">
        <v>2722</v>
      </c>
      <c r="J33" s="149">
        <v>34800</v>
      </c>
      <c r="K33" s="149">
        <v>540</v>
      </c>
      <c r="L33" s="149">
        <v>1684</v>
      </c>
      <c r="N33" s="149">
        <v>34800</v>
      </c>
      <c r="O33" s="151">
        <v>2088</v>
      </c>
    </row>
    <row r="34" spans="1:15" ht="15" customHeight="1">
      <c r="A34" s="146" t="s">
        <v>178</v>
      </c>
      <c r="B34" s="147">
        <v>36300</v>
      </c>
      <c r="C34" s="149">
        <v>36300</v>
      </c>
      <c r="D34" s="171">
        <v>44</v>
      </c>
      <c r="E34" s="149">
        <v>872</v>
      </c>
      <c r="F34" s="149">
        <v>3093</v>
      </c>
      <c r="G34" s="150">
        <v>799</v>
      </c>
      <c r="H34" s="150">
        <v>2839</v>
      </c>
      <c r="J34" s="149">
        <v>36300</v>
      </c>
      <c r="K34" s="149">
        <v>563</v>
      </c>
      <c r="L34" s="149">
        <v>1757</v>
      </c>
      <c r="N34" s="149">
        <v>36300</v>
      </c>
      <c r="O34" s="151">
        <v>2178</v>
      </c>
    </row>
    <row r="35" spans="1:15" ht="15" customHeight="1">
      <c r="A35" s="146" t="s">
        <v>179</v>
      </c>
      <c r="B35" s="147">
        <v>38200</v>
      </c>
      <c r="C35" s="149">
        <v>38200</v>
      </c>
      <c r="D35" s="171">
        <v>46</v>
      </c>
      <c r="E35" s="149">
        <v>916</v>
      </c>
      <c r="F35" s="149">
        <v>3254</v>
      </c>
      <c r="G35" s="150">
        <v>840</v>
      </c>
      <c r="H35" s="150">
        <v>2987</v>
      </c>
      <c r="J35" s="149">
        <v>38200</v>
      </c>
      <c r="K35" s="149">
        <v>592</v>
      </c>
      <c r="L35" s="149">
        <v>1849</v>
      </c>
      <c r="N35" s="149">
        <v>38200</v>
      </c>
      <c r="O35" s="151">
        <v>2292</v>
      </c>
    </row>
    <row r="36" spans="1:15" ht="15" customHeight="1">
      <c r="A36" s="146" t="s">
        <v>180</v>
      </c>
      <c r="B36" s="147">
        <v>40100</v>
      </c>
      <c r="C36" s="149">
        <v>40100</v>
      </c>
      <c r="D36" s="171">
        <v>48</v>
      </c>
      <c r="E36" s="149">
        <v>962</v>
      </c>
      <c r="F36" s="149">
        <v>3417</v>
      </c>
      <c r="G36" s="150">
        <v>882</v>
      </c>
      <c r="H36" s="150">
        <v>3136</v>
      </c>
      <c r="J36" s="149">
        <v>40100</v>
      </c>
      <c r="K36" s="149">
        <v>622</v>
      </c>
      <c r="L36" s="149">
        <v>1940</v>
      </c>
      <c r="N36" s="149">
        <v>40100</v>
      </c>
      <c r="O36" s="151">
        <v>2406</v>
      </c>
    </row>
    <row r="37" spans="1:15" ht="15" customHeight="1">
      <c r="A37" s="146" t="s">
        <v>181</v>
      </c>
      <c r="B37" s="147">
        <v>42000</v>
      </c>
      <c r="C37" s="149">
        <v>42000</v>
      </c>
      <c r="D37" s="171">
        <v>50</v>
      </c>
      <c r="E37" s="149">
        <v>1008</v>
      </c>
      <c r="F37" s="149">
        <v>3578</v>
      </c>
      <c r="G37" s="150">
        <v>924</v>
      </c>
      <c r="H37" s="150">
        <v>3284</v>
      </c>
      <c r="J37" s="149">
        <v>42000</v>
      </c>
      <c r="K37" s="149">
        <v>651</v>
      </c>
      <c r="L37" s="149">
        <v>2032</v>
      </c>
      <c r="N37" s="149">
        <v>42000</v>
      </c>
      <c r="O37" s="151">
        <v>2520</v>
      </c>
    </row>
    <row r="38" spans="1:15" ht="15" customHeight="1">
      <c r="A38" s="146" t="s">
        <v>182</v>
      </c>
      <c r="B38" s="147">
        <v>43900</v>
      </c>
      <c r="C38" s="149">
        <v>43900</v>
      </c>
      <c r="D38" s="171">
        <v>53</v>
      </c>
      <c r="E38" s="149">
        <v>1054</v>
      </c>
      <c r="F38" s="149">
        <v>3740</v>
      </c>
      <c r="G38" s="150">
        <v>966</v>
      </c>
      <c r="H38" s="150">
        <v>3433</v>
      </c>
      <c r="J38" s="149">
        <v>43900</v>
      </c>
      <c r="K38" s="149">
        <v>681</v>
      </c>
      <c r="L38" s="149">
        <v>2124</v>
      </c>
      <c r="N38" s="149">
        <v>43900</v>
      </c>
      <c r="O38" s="151">
        <v>2634</v>
      </c>
    </row>
    <row r="39" spans="1:15" ht="15" customHeight="1" thickBot="1">
      <c r="A39" s="160" t="s">
        <v>183</v>
      </c>
      <c r="B39" s="161">
        <v>45800</v>
      </c>
      <c r="C39" s="163">
        <v>45800</v>
      </c>
      <c r="D39" s="172">
        <v>55</v>
      </c>
      <c r="E39" s="163">
        <v>1100</v>
      </c>
      <c r="F39" s="163">
        <v>3903</v>
      </c>
      <c r="G39" s="164">
        <v>1008</v>
      </c>
      <c r="H39" s="164">
        <v>3582</v>
      </c>
      <c r="J39" s="163">
        <v>45800</v>
      </c>
      <c r="K39" s="163">
        <v>710</v>
      </c>
      <c r="L39" s="163">
        <v>2216</v>
      </c>
      <c r="N39" s="163">
        <v>45800</v>
      </c>
      <c r="O39" s="165">
        <v>2748</v>
      </c>
    </row>
    <row r="40" spans="1:15" ht="15" customHeight="1">
      <c r="A40" s="144" t="s">
        <v>184</v>
      </c>
      <c r="B40" s="145">
        <v>48200</v>
      </c>
      <c r="C40" s="97" t="s">
        <v>100</v>
      </c>
      <c r="D40" s="173">
        <v>58</v>
      </c>
      <c r="E40" s="98">
        <v>1100</v>
      </c>
      <c r="F40" s="98">
        <v>3906</v>
      </c>
      <c r="G40" s="99">
        <v>1008</v>
      </c>
      <c r="H40" s="99">
        <v>3585</v>
      </c>
      <c r="J40" s="98">
        <v>48200</v>
      </c>
      <c r="K40" s="98">
        <v>748</v>
      </c>
      <c r="L40" s="98">
        <v>2332</v>
      </c>
      <c r="N40" s="98">
        <v>48200</v>
      </c>
      <c r="O40" s="100">
        <v>2892</v>
      </c>
    </row>
    <row r="41" spans="1:15" ht="15" customHeight="1">
      <c r="A41" s="146" t="s">
        <v>185</v>
      </c>
      <c r="B41" s="147">
        <v>50600</v>
      </c>
      <c r="C41" s="148" t="s">
        <v>101</v>
      </c>
      <c r="D41" s="171">
        <v>61</v>
      </c>
      <c r="E41" s="149">
        <v>1100</v>
      </c>
      <c r="F41" s="149">
        <v>3909</v>
      </c>
      <c r="G41" s="150">
        <v>1008</v>
      </c>
      <c r="H41" s="150">
        <v>3588</v>
      </c>
      <c r="J41" s="149">
        <v>50600</v>
      </c>
      <c r="K41" s="149">
        <v>785</v>
      </c>
      <c r="L41" s="149">
        <v>2449</v>
      </c>
      <c r="N41" s="149">
        <v>50600</v>
      </c>
      <c r="O41" s="151">
        <v>3036</v>
      </c>
    </row>
    <row r="42" spans="1:15" ht="15" customHeight="1">
      <c r="A42" s="146" t="s">
        <v>186</v>
      </c>
      <c r="B42" s="147">
        <v>53000</v>
      </c>
      <c r="C42" s="148" t="s">
        <v>102</v>
      </c>
      <c r="D42" s="171">
        <v>64</v>
      </c>
      <c r="E42" s="149">
        <v>1100</v>
      </c>
      <c r="F42" s="149">
        <v>3912</v>
      </c>
      <c r="G42" s="150">
        <v>1008</v>
      </c>
      <c r="H42" s="150">
        <v>3591</v>
      </c>
      <c r="J42" s="149">
        <v>53000</v>
      </c>
      <c r="K42" s="149">
        <v>822</v>
      </c>
      <c r="L42" s="149">
        <v>2565</v>
      </c>
      <c r="N42" s="149">
        <v>53000</v>
      </c>
      <c r="O42" s="151">
        <v>3180</v>
      </c>
    </row>
    <row r="43" spans="1:15" ht="15" customHeight="1">
      <c r="A43" s="146" t="s">
        <v>187</v>
      </c>
      <c r="B43" s="147">
        <v>55400</v>
      </c>
      <c r="C43" s="148" t="s">
        <v>103</v>
      </c>
      <c r="D43" s="171">
        <v>66</v>
      </c>
      <c r="E43" s="149">
        <v>1100</v>
      </c>
      <c r="F43" s="149">
        <v>3914</v>
      </c>
      <c r="G43" s="150">
        <v>1008</v>
      </c>
      <c r="H43" s="150">
        <v>3593</v>
      </c>
      <c r="J43" s="149">
        <v>55400</v>
      </c>
      <c r="K43" s="149">
        <v>859</v>
      </c>
      <c r="L43" s="149">
        <v>2681</v>
      </c>
      <c r="N43" s="149">
        <v>55400</v>
      </c>
      <c r="O43" s="151">
        <v>3324</v>
      </c>
    </row>
    <row r="44" spans="1:15" ht="15" customHeight="1">
      <c r="A44" s="146" t="s">
        <v>188</v>
      </c>
      <c r="B44" s="147">
        <v>57800</v>
      </c>
      <c r="C44" s="148" t="s">
        <v>104</v>
      </c>
      <c r="D44" s="171">
        <v>69</v>
      </c>
      <c r="E44" s="149">
        <v>1100</v>
      </c>
      <c r="F44" s="149">
        <v>3917</v>
      </c>
      <c r="G44" s="150">
        <v>1008</v>
      </c>
      <c r="H44" s="150">
        <v>3596</v>
      </c>
      <c r="J44" s="149">
        <v>57800</v>
      </c>
      <c r="K44" s="149">
        <v>896</v>
      </c>
      <c r="L44" s="149">
        <v>2797</v>
      </c>
      <c r="N44" s="149">
        <v>57800</v>
      </c>
      <c r="O44" s="151">
        <v>3468</v>
      </c>
    </row>
    <row r="45" spans="1:15" ht="15" customHeight="1">
      <c r="A45" s="146" t="s">
        <v>189</v>
      </c>
      <c r="B45" s="147">
        <v>60800</v>
      </c>
      <c r="C45" s="148" t="s">
        <v>105</v>
      </c>
      <c r="D45" s="171">
        <v>73</v>
      </c>
      <c r="E45" s="149">
        <v>1100</v>
      </c>
      <c r="F45" s="149">
        <v>3921</v>
      </c>
      <c r="G45" s="150">
        <v>1008</v>
      </c>
      <c r="H45" s="150">
        <v>3600</v>
      </c>
      <c r="J45" s="149">
        <v>60800</v>
      </c>
      <c r="K45" s="149">
        <v>943</v>
      </c>
      <c r="L45" s="149">
        <v>2942</v>
      </c>
      <c r="N45" s="149">
        <v>60800</v>
      </c>
      <c r="O45" s="151">
        <v>3648</v>
      </c>
    </row>
    <row r="46" spans="1:15" ht="15" customHeight="1">
      <c r="A46" s="146" t="s">
        <v>190</v>
      </c>
      <c r="B46" s="147">
        <v>63800</v>
      </c>
      <c r="C46" s="148" t="s">
        <v>106</v>
      </c>
      <c r="D46" s="171">
        <v>77</v>
      </c>
      <c r="E46" s="149">
        <v>1100</v>
      </c>
      <c r="F46" s="149">
        <v>3925</v>
      </c>
      <c r="G46" s="150">
        <v>1008</v>
      </c>
      <c r="H46" s="150">
        <v>3604</v>
      </c>
      <c r="J46" s="149">
        <v>63800</v>
      </c>
      <c r="K46" s="149">
        <v>990</v>
      </c>
      <c r="L46" s="149">
        <v>3087</v>
      </c>
      <c r="N46" s="149">
        <v>63800</v>
      </c>
      <c r="O46" s="151">
        <v>3828</v>
      </c>
    </row>
    <row r="47" spans="1:15" ht="15" customHeight="1">
      <c r="A47" s="146" t="s">
        <v>191</v>
      </c>
      <c r="B47" s="147">
        <v>66800</v>
      </c>
      <c r="C47" s="148" t="s">
        <v>107</v>
      </c>
      <c r="D47" s="171">
        <v>80</v>
      </c>
      <c r="E47" s="149">
        <v>1100</v>
      </c>
      <c r="F47" s="149">
        <v>3928</v>
      </c>
      <c r="G47" s="150">
        <v>1008</v>
      </c>
      <c r="H47" s="150">
        <v>3607</v>
      </c>
      <c r="J47" s="149">
        <v>66800</v>
      </c>
      <c r="K47" s="149">
        <v>1036</v>
      </c>
      <c r="L47" s="149">
        <v>3233</v>
      </c>
      <c r="N47" s="149">
        <v>66800</v>
      </c>
      <c r="O47" s="151">
        <v>4008</v>
      </c>
    </row>
    <row r="48" spans="1:15" ht="15" customHeight="1">
      <c r="A48" s="146" t="s">
        <v>192</v>
      </c>
      <c r="B48" s="147">
        <v>69800</v>
      </c>
      <c r="C48" s="148" t="s">
        <v>108</v>
      </c>
      <c r="D48" s="171">
        <v>84</v>
      </c>
      <c r="E48" s="149">
        <v>1100</v>
      </c>
      <c r="F48" s="149">
        <v>3932</v>
      </c>
      <c r="G48" s="150">
        <v>1008</v>
      </c>
      <c r="H48" s="150">
        <v>3611</v>
      </c>
      <c r="J48" s="149">
        <v>69800</v>
      </c>
      <c r="K48" s="149">
        <v>1083</v>
      </c>
      <c r="L48" s="149">
        <v>3378</v>
      </c>
      <c r="N48" s="149">
        <v>69800</v>
      </c>
      <c r="O48" s="151">
        <v>4188</v>
      </c>
    </row>
    <row r="49" spans="1:15" ht="15" customHeight="1" thickBot="1">
      <c r="A49" s="152" t="s">
        <v>193</v>
      </c>
      <c r="B49" s="153">
        <v>72800</v>
      </c>
      <c r="C49" s="154" t="s">
        <v>109</v>
      </c>
      <c r="D49" s="174">
        <v>87</v>
      </c>
      <c r="E49" s="155">
        <v>1100</v>
      </c>
      <c r="F49" s="155">
        <v>3935</v>
      </c>
      <c r="G49" s="156">
        <v>1008</v>
      </c>
      <c r="H49" s="156">
        <v>3614</v>
      </c>
      <c r="I49" s="128"/>
      <c r="J49" s="155">
        <v>72800</v>
      </c>
      <c r="K49" s="155">
        <v>1129</v>
      </c>
      <c r="L49" s="155">
        <v>3523</v>
      </c>
      <c r="M49" s="128"/>
      <c r="N49" s="155">
        <v>72800</v>
      </c>
      <c r="O49" s="157">
        <v>4368</v>
      </c>
    </row>
    <row r="50" spans="1:15" ht="15" customHeight="1">
      <c r="A50" s="144" t="s">
        <v>194</v>
      </c>
      <c r="B50" s="145">
        <v>76500</v>
      </c>
      <c r="C50" s="97" t="s">
        <v>109</v>
      </c>
      <c r="D50" s="97" t="s">
        <v>195</v>
      </c>
      <c r="E50" s="98">
        <v>1100</v>
      </c>
      <c r="F50" s="98">
        <v>3935</v>
      </c>
      <c r="G50" s="99">
        <v>1008</v>
      </c>
      <c r="H50" s="99">
        <v>3614</v>
      </c>
      <c r="I50" s="133"/>
      <c r="J50" s="98">
        <v>76500</v>
      </c>
      <c r="K50" s="98">
        <v>1187</v>
      </c>
      <c r="L50" s="98">
        <v>3702</v>
      </c>
      <c r="M50" s="133"/>
      <c r="N50" s="98">
        <v>76500</v>
      </c>
      <c r="O50" s="100">
        <v>4590</v>
      </c>
    </row>
    <row r="51" spans="1:15" ht="15" customHeight="1">
      <c r="A51" s="146" t="s">
        <v>196</v>
      </c>
      <c r="B51" s="147">
        <v>80200</v>
      </c>
      <c r="C51" s="148" t="s">
        <v>109</v>
      </c>
      <c r="D51" s="148" t="s">
        <v>195</v>
      </c>
      <c r="E51" s="149">
        <v>1100</v>
      </c>
      <c r="F51" s="149">
        <v>3935</v>
      </c>
      <c r="G51" s="150">
        <v>1008</v>
      </c>
      <c r="H51" s="150">
        <v>3614</v>
      </c>
      <c r="J51" s="149">
        <v>80200</v>
      </c>
      <c r="K51" s="149">
        <v>1244</v>
      </c>
      <c r="L51" s="149">
        <v>3881</v>
      </c>
      <c r="N51" s="149">
        <v>80200</v>
      </c>
      <c r="O51" s="151">
        <v>4812</v>
      </c>
    </row>
    <row r="52" spans="1:15" ht="14.4" thickBot="1">
      <c r="A52" s="152" t="s">
        <v>197</v>
      </c>
      <c r="B52" s="153">
        <v>83900</v>
      </c>
      <c r="C52" s="154" t="s">
        <v>109</v>
      </c>
      <c r="D52" s="154" t="s">
        <v>195</v>
      </c>
      <c r="E52" s="155">
        <v>1100</v>
      </c>
      <c r="F52" s="155">
        <v>3935</v>
      </c>
      <c r="G52" s="156">
        <v>1008</v>
      </c>
      <c r="H52" s="156">
        <v>3614</v>
      </c>
      <c r="I52" s="180"/>
      <c r="J52" s="155">
        <v>83900</v>
      </c>
      <c r="K52" s="155">
        <v>1301</v>
      </c>
      <c r="L52" s="155">
        <v>4060</v>
      </c>
      <c r="M52" s="180"/>
      <c r="N52" s="155">
        <v>83900</v>
      </c>
      <c r="O52" s="157">
        <v>5034</v>
      </c>
    </row>
    <row r="53" spans="1:15" ht="14.4" thickBot="1">
      <c r="A53" s="182" t="s">
        <v>198</v>
      </c>
      <c r="B53" s="183">
        <v>87600</v>
      </c>
      <c r="C53" s="184" t="s">
        <v>109</v>
      </c>
      <c r="D53" s="184" t="s">
        <v>195</v>
      </c>
      <c r="E53" s="126">
        <v>1100</v>
      </c>
      <c r="F53" s="126">
        <v>3935</v>
      </c>
      <c r="G53" s="124">
        <v>1008</v>
      </c>
      <c r="H53" s="124">
        <v>3614</v>
      </c>
      <c r="I53" s="185"/>
      <c r="J53" s="126">
        <v>87600</v>
      </c>
      <c r="K53" s="126">
        <v>1359</v>
      </c>
      <c r="L53" s="126">
        <v>4239</v>
      </c>
      <c r="M53" s="185"/>
      <c r="N53" s="126">
        <v>87600</v>
      </c>
      <c r="O53" s="186">
        <v>5256</v>
      </c>
    </row>
    <row r="54" spans="1:15">
      <c r="A54" s="181" t="s">
        <v>199</v>
      </c>
      <c r="B54" s="175">
        <v>92100</v>
      </c>
      <c r="C54" s="130" t="s">
        <v>109</v>
      </c>
      <c r="D54" s="130" t="s">
        <v>195</v>
      </c>
      <c r="E54" s="111">
        <v>1100</v>
      </c>
      <c r="F54" s="111">
        <v>3935</v>
      </c>
      <c r="G54" s="131">
        <v>1008</v>
      </c>
      <c r="H54" s="131">
        <v>3614</v>
      </c>
      <c r="J54" s="111">
        <v>92100</v>
      </c>
      <c r="K54" s="111">
        <v>1428</v>
      </c>
      <c r="L54" s="111">
        <v>4457</v>
      </c>
      <c r="M54" s="111"/>
      <c r="N54" s="111">
        <v>92100</v>
      </c>
      <c r="O54" s="132">
        <v>5526</v>
      </c>
    </row>
    <row r="55" spans="1:15">
      <c r="A55" s="146" t="s">
        <v>200</v>
      </c>
      <c r="B55" s="161">
        <v>96600</v>
      </c>
      <c r="C55" s="162" t="s">
        <v>109</v>
      </c>
      <c r="D55" s="162" t="s">
        <v>195</v>
      </c>
      <c r="E55" s="149">
        <v>1100</v>
      </c>
      <c r="F55" s="149">
        <v>3935</v>
      </c>
      <c r="G55" s="150">
        <v>1008</v>
      </c>
      <c r="H55" s="150">
        <v>3614</v>
      </c>
      <c r="I55" s="111"/>
      <c r="J55" s="149">
        <v>96600</v>
      </c>
      <c r="K55" s="149">
        <v>1498</v>
      </c>
      <c r="L55" s="149">
        <v>4675</v>
      </c>
      <c r="M55" s="111"/>
      <c r="N55" s="149">
        <v>96600</v>
      </c>
      <c r="O55" s="151">
        <v>5796</v>
      </c>
    </row>
    <row r="56" spans="1:15">
      <c r="A56" s="158" t="s">
        <v>201</v>
      </c>
      <c r="B56" s="147">
        <v>101100</v>
      </c>
      <c r="C56" s="162" t="s">
        <v>109</v>
      </c>
      <c r="D56" s="162" t="s">
        <v>195</v>
      </c>
      <c r="E56" s="115">
        <v>1100</v>
      </c>
      <c r="F56" s="115">
        <v>3935</v>
      </c>
      <c r="G56" s="116">
        <v>1008</v>
      </c>
      <c r="H56" s="116">
        <v>3614</v>
      </c>
      <c r="J56" s="115">
        <v>101100</v>
      </c>
      <c r="K56" s="115">
        <v>1568</v>
      </c>
      <c r="L56" s="115">
        <v>4892</v>
      </c>
      <c r="N56" s="115">
        <v>101100</v>
      </c>
      <c r="O56" s="117">
        <v>6066</v>
      </c>
    </row>
    <row r="57" spans="1:15">
      <c r="A57" s="146" t="s">
        <v>202</v>
      </c>
      <c r="B57" s="161">
        <v>105600</v>
      </c>
      <c r="C57" s="162" t="s">
        <v>109</v>
      </c>
      <c r="D57" s="162" t="s">
        <v>195</v>
      </c>
      <c r="E57" s="149">
        <v>1100</v>
      </c>
      <c r="F57" s="149">
        <v>3935</v>
      </c>
      <c r="G57" s="150">
        <v>1008</v>
      </c>
      <c r="H57" s="150">
        <v>3614</v>
      </c>
      <c r="J57" s="149">
        <v>105600</v>
      </c>
      <c r="K57" s="149">
        <v>1638</v>
      </c>
      <c r="L57" s="149">
        <v>5110</v>
      </c>
      <c r="N57" s="149">
        <v>105600</v>
      </c>
      <c r="O57" s="151">
        <v>6336</v>
      </c>
    </row>
    <row r="58" spans="1:15">
      <c r="A58" s="146" t="s">
        <v>203</v>
      </c>
      <c r="B58" s="161">
        <v>110100</v>
      </c>
      <c r="C58" s="162" t="s">
        <v>109</v>
      </c>
      <c r="D58" s="162" t="s">
        <v>195</v>
      </c>
      <c r="E58" s="149">
        <v>1100</v>
      </c>
      <c r="F58" s="149">
        <v>3935</v>
      </c>
      <c r="G58" s="150">
        <v>1008</v>
      </c>
      <c r="H58" s="150">
        <v>3614</v>
      </c>
      <c r="J58" s="149">
        <v>110100</v>
      </c>
      <c r="K58" s="149">
        <v>1708</v>
      </c>
      <c r="L58" s="149">
        <v>5328</v>
      </c>
      <c r="N58" s="149">
        <v>110100</v>
      </c>
      <c r="O58" s="151">
        <v>6606</v>
      </c>
    </row>
    <row r="59" spans="1:15">
      <c r="A59" s="146" t="s">
        <v>204</v>
      </c>
      <c r="B59" s="161">
        <v>115500</v>
      </c>
      <c r="C59" s="162" t="s">
        <v>109</v>
      </c>
      <c r="D59" s="162" t="s">
        <v>195</v>
      </c>
      <c r="E59" s="149">
        <v>1100</v>
      </c>
      <c r="F59" s="149">
        <v>3935</v>
      </c>
      <c r="G59" s="150">
        <v>1008</v>
      </c>
      <c r="H59" s="150">
        <v>3614</v>
      </c>
      <c r="J59" s="149">
        <v>115500</v>
      </c>
      <c r="K59" s="149">
        <v>1791</v>
      </c>
      <c r="L59" s="149">
        <v>5589</v>
      </c>
      <c r="N59" s="149">
        <v>115500</v>
      </c>
      <c r="O59" s="151">
        <v>6930</v>
      </c>
    </row>
    <row r="60" spans="1:15">
      <c r="A60" s="146" t="s">
        <v>205</v>
      </c>
      <c r="B60" s="161">
        <v>120900</v>
      </c>
      <c r="C60" s="162" t="s">
        <v>109</v>
      </c>
      <c r="D60" s="162" t="s">
        <v>195</v>
      </c>
      <c r="E60" s="149">
        <v>1100</v>
      </c>
      <c r="F60" s="149">
        <v>3935</v>
      </c>
      <c r="G60" s="150">
        <v>1008</v>
      </c>
      <c r="H60" s="150">
        <v>3614</v>
      </c>
      <c r="J60" s="149">
        <v>120900</v>
      </c>
      <c r="K60" s="149">
        <v>1875</v>
      </c>
      <c r="L60" s="149">
        <v>5850</v>
      </c>
      <c r="N60" s="149">
        <v>120900</v>
      </c>
      <c r="O60" s="151">
        <v>7254</v>
      </c>
    </row>
    <row r="61" spans="1:15">
      <c r="A61" s="146" t="s">
        <v>206</v>
      </c>
      <c r="B61" s="161">
        <v>126300</v>
      </c>
      <c r="C61" s="162" t="s">
        <v>109</v>
      </c>
      <c r="D61" s="162" t="s">
        <v>195</v>
      </c>
      <c r="E61" s="149">
        <v>1100</v>
      </c>
      <c r="F61" s="149">
        <v>3935</v>
      </c>
      <c r="G61" s="150">
        <v>1008</v>
      </c>
      <c r="H61" s="150">
        <v>3614</v>
      </c>
      <c r="J61" s="149">
        <v>126300</v>
      </c>
      <c r="K61" s="149">
        <v>1959</v>
      </c>
      <c r="L61" s="149">
        <v>6112</v>
      </c>
      <c r="N61" s="149">
        <v>126300</v>
      </c>
      <c r="O61" s="151">
        <v>7578</v>
      </c>
    </row>
    <row r="62" spans="1:15">
      <c r="A62" s="146" t="s">
        <v>207</v>
      </c>
      <c r="B62" s="161">
        <v>131700</v>
      </c>
      <c r="C62" s="162" t="s">
        <v>109</v>
      </c>
      <c r="D62" s="162" t="s">
        <v>195</v>
      </c>
      <c r="E62" s="149">
        <v>1100</v>
      </c>
      <c r="F62" s="149">
        <v>3935</v>
      </c>
      <c r="G62" s="150">
        <v>1008</v>
      </c>
      <c r="H62" s="150">
        <v>3614</v>
      </c>
      <c r="J62" s="149">
        <v>131700</v>
      </c>
      <c r="K62" s="149">
        <v>2043</v>
      </c>
      <c r="L62" s="149">
        <v>6373</v>
      </c>
      <c r="N62" s="149">
        <v>131700</v>
      </c>
      <c r="O62" s="151">
        <v>7902</v>
      </c>
    </row>
    <row r="63" spans="1:15">
      <c r="A63" s="146" t="s">
        <v>208</v>
      </c>
      <c r="B63" s="161">
        <v>137100</v>
      </c>
      <c r="C63" s="162" t="s">
        <v>109</v>
      </c>
      <c r="D63" s="162" t="s">
        <v>195</v>
      </c>
      <c r="E63" s="149">
        <v>1100</v>
      </c>
      <c r="F63" s="149">
        <v>3935</v>
      </c>
      <c r="G63" s="150">
        <v>1008</v>
      </c>
      <c r="H63" s="150">
        <v>3614</v>
      </c>
      <c r="J63" s="149">
        <v>137100</v>
      </c>
      <c r="K63" s="149">
        <v>2126</v>
      </c>
      <c r="L63" s="149">
        <v>6634</v>
      </c>
      <c r="N63" s="149">
        <v>137100</v>
      </c>
      <c r="O63" s="151">
        <v>8226</v>
      </c>
    </row>
    <row r="64" spans="1:15">
      <c r="A64" s="146" t="s">
        <v>209</v>
      </c>
      <c r="B64" s="161">
        <v>142500</v>
      </c>
      <c r="C64" s="162" t="s">
        <v>109</v>
      </c>
      <c r="D64" s="162" t="s">
        <v>195</v>
      </c>
      <c r="E64" s="149">
        <v>1100</v>
      </c>
      <c r="F64" s="149">
        <v>3935</v>
      </c>
      <c r="G64" s="150">
        <v>1008</v>
      </c>
      <c r="H64" s="150">
        <v>3614</v>
      </c>
      <c r="J64" s="149">
        <v>142500</v>
      </c>
      <c r="K64" s="149">
        <v>2210</v>
      </c>
      <c r="L64" s="149">
        <v>6896</v>
      </c>
      <c r="N64" s="149">
        <v>142500</v>
      </c>
      <c r="O64" s="151">
        <v>8550</v>
      </c>
    </row>
    <row r="65" spans="1:15">
      <c r="A65" s="146" t="s">
        <v>210</v>
      </c>
      <c r="B65" s="161">
        <v>147900</v>
      </c>
      <c r="C65" s="162" t="s">
        <v>109</v>
      </c>
      <c r="D65" s="162" t="s">
        <v>195</v>
      </c>
      <c r="E65" s="149">
        <v>1100</v>
      </c>
      <c r="F65" s="149">
        <v>3935</v>
      </c>
      <c r="G65" s="150">
        <v>1008</v>
      </c>
      <c r="H65" s="150">
        <v>3614</v>
      </c>
      <c r="J65" s="149">
        <v>147900</v>
      </c>
      <c r="K65" s="149">
        <v>2294</v>
      </c>
      <c r="L65" s="149">
        <v>7157</v>
      </c>
      <c r="N65" s="149">
        <v>147900</v>
      </c>
      <c r="O65" s="151">
        <v>8874</v>
      </c>
    </row>
    <row r="66" spans="1:15" ht="14.4" thickBot="1">
      <c r="A66" s="152" t="s">
        <v>211</v>
      </c>
      <c r="B66" s="153">
        <v>150000</v>
      </c>
      <c r="C66" s="154" t="s">
        <v>109</v>
      </c>
      <c r="D66" s="154" t="s">
        <v>195</v>
      </c>
      <c r="E66" s="155">
        <v>1100</v>
      </c>
      <c r="F66" s="155">
        <v>3935</v>
      </c>
      <c r="G66" s="156">
        <v>1008</v>
      </c>
      <c r="H66" s="156">
        <v>3614</v>
      </c>
      <c r="J66" s="155">
        <v>150000</v>
      </c>
      <c r="K66" s="155">
        <v>2327</v>
      </c>
      <c r="L66" s="155">
        <v>7259</v>
      </c>
      <c r="N66" s="155">
        <v>150000</v>
      </c>
      <c r="O66" s="157">
        <v>9000</v>
      </c>
    </row>
    <row r="67" spans="1:15">
      <c r="A67" s="158" t="s">
        <v>212</v>
      </c>
      <c r="B67" s="175">
        <v>156400</v>
      </c>
      <c r="C67" s="130" t="s">
        <v>109</v>
      </c>
      <c r="D67" s="130" t="s">
        <v>195</v>
      </c>
      <c r="E67" s="115">
        <v>1100</v>
      </c>
      <c r="F67" s="115">
        <v>3935</v>
      </c>
      <c r="G67" s="116">
        <v>1008</v>
      </c>
      <c r="H67" s="116">
        <v>3614</v>
      </c>
      <c r="J67" s="115">
        <v>156400</v>
      </c>
      <c r="K67" s="115">
        <v>2426</v>
      </c>
      <c r="L67" s="115">
        <v>7568</v>
      </c>
      <c r="N67" s="134">
        <v>150000</v>
      </c>
      <c r="O67" s="117">
        <v>9000</v>
      </c>
    </row>
    <row r="68" spans="1:15">
      <c r="A68" s="146" t="s">
        <v>213</v>
      </c>
      <c r="B68" s="161">
        <v>162800</v>
      </c>
      <c r="C68" s="162" t="s">
        <v>109</v>
      </c>
      <c r="D68" s="162" t="s">
        <v>195</v>
      </c>
      <c r="E68" s="149">
        <v>1100</v>
      </c>
      <c r="F68" s="149">
        <v>3935</v>
      </c>
      <c r="G68" s="150">
        <v>1008</v>
      </c>
      <c r="H68" s="150">
        <v>3614</v>
      </c>
      <c r="J68" s="149">
        <v>162800</v>
      </c>
      <c r="K68" s="149">
        <v>2525</v>
      </c>
      <c r="L68" s="149">
        <v>7878</v>
      </c>
      <c r="N68" s="176">
        <v>150000</v>
      </c>
      <c r="O68" s="151">
        <v>9000</v>
      </c>
    </row>
    <row r="69" spans="1:15">
      <c r="A69" s="146" t="s">
        <v>214</v>
      </c>
      <c r="B69" s="161">
        <v>169200</v>
      </c>
      <c r="C69" s="162" t="s">
        <v>109</v>
      </c>
      <c r="D69" s="162" t="s">
        <v>195</v>
      </c>
      <c r="E69" s="149">
        <v>1100</v>
      </c>
      <c r="F69" s="149">
        <v>3935</v>
      </c>
      <c r="G69" s="150">
        <v>1008</v>
      </c>
      <c r="H69" s="150">
        <v>3614</v>
      </c>
      <c r="J69" s="149">
        <v>169200</v>
      </c>
      <c r="K69" s="149">
        <v>2624</v>
      </c>
      <c r="L69" s="149">
        <v>8188</v>
      </c>
      <c r="N69" s="176">
        <v>150000</v>
      </c>
      <c r="O69" s="151">
        <v>9000</v>
      </c>
    </row>
    <row r="70" spans="1:15">
      <c r="A70" s="146" t="s">
        <v>215</v>
      </c>
      <c r="B70" s="161">
        <v>175600</v>
      </c>
      <c r="C70" s="162" t="s">
        <v>109</v>
      </c>
      <c r="D70" s="162" t="s">
        <v>195</v>
      </c>
      <c r="E70" s="149">
        <v>1100</v>
      </c>
      <c r="F70" s="149">
        <v>3935</v>
      </c>
      <c r="G70" s="150">
        <v>1008</v>
      </c>
      <c r="H70" s="150">
        <v>3614</v>
      </c>
      <c r="J70" s="149">
        <v>175600</v>
      </c>
      <c r="K70" s="149">
        <v>2724</v>
      </c>
      <c r="L70" s="149">
        <v>8497</v>
      </c>
      <c r="N70" s="176">
        <v>150000</v>
      </c>
      <c r="O70" s="151">
        <v>9000</v>
      </c>
    </row>
    <row r="71" spans="1:15">
      <c r="A71" s="146" t="s">
        <v>216</v>
      </c>
      <c r="B71" s="161">
        <v>182000</v>
      </c>
      <c r="C71" s="162" t="s">
        <v>109</v>
      </c>
      <c r="D71" s="162" t="s">
        <v>195</v>
      </c>
      <c r="E71" s="149">
        <v>1100</v>
      </c>
      <c r="F71" s="149">
        <v>3935</v>
      </c>
      <c r="G71" s="150">
        <v>1008</v>
      </c>
      <c r="H71" s="150">
        <v>3614</v>
      </c>
      <c r="I71" s="111"/>
      <c r="J71" s="149">
        <v>182000</v>
      </c>
      <c r="K71" s="149">
        <v>2823</v>
      </c>
      <c r="L71" s="149">
        <v>8807</v>
      </c>
      <c r="M71" s="111"/>
      <c r="N71" s="176">
        <v>150000</v>
      </c>
      <c r="O71" s="177">
        <v>9000</v>
      </c>
    </row>
    <row r="72" spans="1:15">
      <c r="A72" s="158" t="s">
        <v>217</v>
      </c>
      <c r="B72" s="161">
        <v>189500</v>
      </c>
      <c r="C72" s="162" t="s">
        <v>109</v>
      </c>
      <c r="D72" s="162" t="s">
        <v>195</v>
      </c>
      <c r="E72" s="115">
        <v>1100</v>
      </c>
      <c r="F72" s="115">
        <v>3935</v>
      </c>
      <c r="G72" s="116">
        <v>1008</v>
      </c>
      <c r="H72" s="116">
        <v>3614</v>
      </c>
      <c r="J72" s="115">
        <v>189500</v>
      </c>
      <c r="K72" s="115">
        <v>2939</v>
      </c>
      <c r="L72" s="115">
        <v>9170</v>
      </c>
      <c r="N72" s="134">
        <v>150000</v>
      </c>
      <c r="O72" s="117">
        <v>9000</v>
      </c>
    </row>
    <row r="73" spans="1:15">
      <c r="A73" s="146" t="s">
        <v>218</v>
      </c>
      <c r="B73" s="161">
        <v>197000</v>
      </c>
      <c r="C73" s="162" t="s">
        <v>109</v>
      </c>
      <c r="D73" s="162" t="s">
        <v>195</v>
      </c>
      <c r="E73" s="149">
        <v>1100</v>
      </c>
      <c r="F73" s="149">
        <v>3935</v>
      </c>
      <c r="G73" s="150">
        <v>1008</v>
      </c>
      <c r="H73" s="150">
        <v>3614</v>
      </c>
      <c r="J73" s="149">
        <v>197000</v>
      </c>
      <c r="K73" s="149">
        <v>3055</v>
      </c>
      <c r="L73" s="149">
        <v>9533</v>
      </c>
      <c r="N73" s="176">
        <v>150000</v>
      </c>
      <c r="O73" s="151">
        <v>9000</v>
      </c>
    </row>
    <row r="74" spans="1:15">
      <c r="A74" s="146" t="s">
        <v>219</v>
      </c>
      <c r="B74" s="161">
        <v>204500</v>
      </c>
      <c r="C74" s="162" t="s">
        <v>109</v>
      </c>
      <c r="D74" s="162" t="s">
        <v>195</v>
      </c>
      <c r="E74" s="149">
        <v>1100</v>
      </c>
      <c r="F74" s="149">
        <v>3935</v>
      </c>
      <c r="G74" s="150">
        <v>1008</v>
      </c>
      <c r="H74" s="150">
        <v>3614</v>
      </c>
      <c r="J74" s="149">
        <v>204500</v>
      </c>
      <c r="K74" s="149">
        <v>3172</v>
      </c>
      <c r="L74" s="149">
        <v>9896</v>
      </c>
      <c r="N74" s="176">
        <v>150000</v>
      </c>
      <c r="O74" s="151">
        <v>9000</v>
      </c>
    </row>
    <row r="75" spans="1:15">
      <c r="A75" s="146" t="s">
        <v>220</v>
      </c>
      <c r="B75" s="161">
        <v>212000</v>
      </c>
      <c r="C75" s="162" t="s">
        <v>109</v>
      </c>
      <c r="D75" s="162" t="s">
        <v>195</v>
      </c>
      <c r="E75" s="149">
        <v>1100</v>
      </c>
      <c r="F75" s="149">
        <v>3935</v>
      </c>
      <c r="G75" s="150">
        <v>1008</v>
      </c>
      <c r="H75" s="150">
        <v>3614</v>
      </c>
      <c r="J75" s="149">
        <v>212000</v>
      </c>
      <c r="K75" s="149">
        <v>3288</v>
      </c>
      <c r="L75" s="149">
        <v>10259</v>
      </c>
      <c r="N75" s="176">
        <v>150000</v>
      </c>
      <c r="O75" s="151">
        <v>9000</v>
      </c>
    </row>
    <row r="76" spans="1:15" ht="14.4" thickBot="1">
      <c r="A76" s="174" t="s">
        <v>221</v>
      </c>
      <c r="B76" s="174">
        <v>219500</v>
      </c>
      <c r="C76" s="154" t="s">
        <v>109</v>
      </c>
      <c r="D76" s="154" t="s">
        <v>195</v>
      </c>
      <c r="E76" s="155">
        <v>1100</v>
      </c>
      <c r="F76" s="155">
        <v>3935</v>
      </c>
      <c r="G76" s="156">
        <v>1008</v>
      </c>
      <c r="H76" s="156">
        <v>3614</v>
      </c>
      <c r="I76" s="128"/>
      <c r="J76" s="155">
        <v>219500</v>
      </c>
      <c r="K76" s="155">
        <v>3404</v>
      </c>
      <c r="L76" s="155">
        <v>10622</v>
      </c>
      <c r="M76" s="128"/>
      <c r="N76" s="178">
        <v>150000</v>
      </c>
      <c r="O76" s="157">
        <v>9000</v>
      </c>
    </row>
  </sheetData>
  <mergeCells count="9">
    <mergeCell ref="A1:O1"/>
    <mergeCell ref="A3:A4"/>
    <mergeCell ref="B3:B4"/>
    <mergeCell ref="C3:C4"/>
    <mergeCell ref="D3:D4"/>
    <mergeCell ref="E3:F3"/>
    <mergeCell ref="G3:H3"/>
    <mergeCell ref="J3:L3"/>
    <mergeCell ref="N3:O3"/>
  </mergeCells>
  <phoneticPr fontId="2" type="noConversion"/>
  <printOptions horizontalCentered="1"/>
  <pageMargins left="0.31496062992125984" right="0.31496062992125984" top="0.78740157480314965" bottom="0.78740157480314965" header="0.31496062992125984" footer="0.31496062992125984"/>
  <pageSetup paperSize="9" scale="95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F2A3-0D89-4E97-8757-184BF00670D5}">
  <dimension ref="A1"/>
  <sheetViews>
    <sheetView zoomScale="106" zoomScaleNormal="106" workbookViewId="0">
      <selection activeCell="A34" sqref="A34"/>
    </sheetView>
  </sheetViews>
  <sheetFormatPr defaultRowHeight="13.2"/>
  <sheetData/>
  <phoneticPr fontId="2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403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586740</xdr:colOff>
                <xdr:row>56</xdr:row>
                <xdr:rowOff>106680</xdr:rowOff>
              </to>
            </anchor>
          </objectPr>
        </oleObject>
      </mc:Choice>
      <mc:Fallback>
        <oleObject progId="Word.Document.12" shapeId="4403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24809-4C54-4716-A2A2-8B617D5984CF}">
  <dimension ref="A1"/>
  <sheetViews>
    <sheetView zoomScale="118" zoomScaleNormal="118" workbookViewId="0"/>
  </sheetViews>
  <sheetFormatPr defaultRowHeight="13.2"/>
  <sheetData/>
  <phoneticPr fontId="2" type="noConversion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505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541020</xdr:colOff>
                <xdr:row>55</xdr:row>
                <xdr:rowOff>144780</xdr:rowOff>
              </to>
            </anchor>
          </objectPr>
        </oleObject>
      </mc:Choice>
      <mc:Fallback>
        <oleObject progId="Word.Document.12" shapeId="4505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724E-94BA-4B8F-BC34-3A4B6F34EA7D}">
  <dimension ref="A1:I63"/>
  <sheetViews>
    <sheetView workbookViewId="0"/>
  </sheetViews>
  <sheetFormatPr defaultColWidth="10" defaultRowHeight="16.2"/>
  <cols>
    <col min="1" max="1" width="12.88671875" style="1" customWidth="1"/>
    <col min="2" max="2" width="16.33203125" style="1" customWidth="1"/>
    <col min="3" max="6" width="14.5546875" style="1" customWidth="1"/>
    <col min="7" max="8" width="16.33203125" style="1" customWidth="1"/>
    <col min="9" max="16384" width="10" style="1"/>
  </cols>
  <sheetData>
    <row r="1" spans="1:8" ht="24.6">
      <c r="B1" s="24" t="s">
        <v>51</v>
      </c>
      <c r="C1" s="25"/>
      <c r="D1" s="25"/>
      <c r="E1" s="25"/>
      <c r="F1" s="25"/>
    </row>
    <row r="2" spans="1:8" ht="16.8" thickBot="1">
      <c r="B2" s="25" t="s">
        <v>70</v>
      </c>
      <c r="C2" s="25"/>
      <c r="D2" s="25"/>
      <c r="E2" s="25"/>
      <c r="F2" s="25"/>
      <c r="H2" s="2" t="s">
        <v>2</v>
      </c>
    </row>
    <row r="3" spans="1:8" ht="22.5" customHeight="1">
      <c r="A3" s="232" t="s">
        <v>52</v>
      </c>
      <c r="B3" s="234" t="s">
        <v>53</v>
      </c>
      <c r="C3" s="236" t="s">
        <v>1</v>
      </c>
      <c r="D3" s="237"/>
      <c r="E3" s="237"/>
      <c r="F3" s="238"/>
      <c r="G3" s="239" t="s">
        <v>54</v>
      </c>
      <c r="H3" s="227" t="s">
        <v>55</v>
      </c>
    </row>
    <row r="4" spans="1:8" ht="48" customHeight="1">
      <c r="A4" s="233"/>
      <c r="B4" s="235"/>
      <c r="C4" s="3" t="s">
        <v>56</v>
      </c>
      <c r="D4" s="4" t="s">
        <v>57</v>
      </c>
      <c r="E4" s="5" t="s">
        <v>58</v>
      </c>
      <c r="F4" s="5" t="s">
        <v>59</v>
      </c>
      <c r="G4" s="240"/>
      <c r="H4" s="228"/>
    </row>
    <row r="5" spans="1:8">
      <c r="A5" s="6">
        <v>1</v>
      </c>
      <c r="B5" s="7">
        <v>26400</v>
      </c>
      <c r="C5" s="8">
        <f t="shared" ref="C5:C54" si="0">+ROUND(B5*0.0517*0.3,0)</f>
        <v>409</v>
      </c>
      <c r="D5" s="9">
        <f t="shared" ref="D5:D14" si="1">+C5*2</f>
        <v>818</v>
      </c>
      <c r="E5" s="9">
        <f t="shared" ref="E5:E54" si="2">+C5*3</f>
        <v>1227</v>
      </c>
      <c r="F5" s="10">
        <f t="shared" ref="F5:F54" si="3">+C5*4</f>
        <v>1636</v>
      </c>
      <c r="G5" s="48">
        <f t="shared" ref="G5:G54" si="4">+ROUND(B5*0.0517*0.6*1.57,0)</f>
        <v>1286</v>
      </c>
      <c r="H5" s="44">
        <f t="shared" ref="H5:H54" si="5">+ROUND(B5*0.0517*0.1*1.57,0)</f>
        <v>214</v>
      </c>
    </row>
    <row r="6" spans="1:8">
      <c r="A6" s="6">
        <f t="shared" ref="A6:A54" si="6">+A5+1</f>
        <v>2</v>
      </c>
      <c r="B6" s="7">
        <v>27600</v>
      </c>
      <c r="C6" s="8">
        <f t="shared" si="0"/>
        <v>428</v>
      </c>
      <c r="D6" s="9">
        <f t="shared" si="1"/>
        <v>856</v>
      </c>
      <c r="E6" s="9">
        <f t="shared" si="2"/>
        <v>1284</v>
      </c>
      <c r="F6" s="10">
        <f t="shared" si="3"/>
        <v>1712</v>
      </c>
      <c r="G6" s="48">
        <f t="shared" si="4"/>
        <v>1344</v>
      </c>
      <c r="H6" s="44">
        <f t="shared" si="5"/>
        <v>224</v>
      </c>
    </row>
    <row r="7" spans="1:8">
      <c r="A7" s="11">
        <f t="shared" si="6"/>
        <v>3</v>
      </c>
      <c r="B7" s="12">
        <v>28800</v>
      </c>
      <c r="C7" s="13">
        <f t="shared" si="0"/>
        <v>447</v>
      </c>
      <c r="D7" s="14">
        <f t="shared" si="1"/>
        <v>894</v>
      </c>
      <c r="E7" s="14">
        <f t="shared" si="2"/>
        <v>1341</v>
      </c>
      <c r="F7" s="16">
        <f t="shared" si="3"/>
        <v>1788</v>
      </c>
      <c r="G7" s="48">
        <f t="shared" si="4"/>
        <v>1403</v>
      </c>
      <c r="H7" s="44">
        <f t="shared" si="5"/>
        <v>234</v>
      </c>
    </row>
    <row r="8" spans="1:8">
      <c r="A8" s="6">
        <f t="shared" si="6"/>
        <v>4</v>
      </c>
      <c r="B8" s="7">
        <v>30300</v>
      </c>
      <c r="C8" s="8">
        <f t="shared" si="0"/>
        <v>470</v>
      </c>
      <c r="D8" s="9">
        <f t="shared" si="1"/>
        <v>940</v>
      </c>
      <c r="E8" s="9">
        <f t="shared" si="2"/>
        <v>1410</v>
      </c>
      <c r="F8" s="10">
        <f t="shared" si="3"/>
        <v>1880</v>
      </c>
      <c r="G8" s="49">
        <f t="shared" si="4"/>
        <v>1476</v>
      </c>
      <c r="H8" s="45">
        <f t="shared" si="5"/>
        <v>246</v>
      </c>
    </row>
    <row r="9" spans="1:8">
      <c r="A9" s="6">
        <f t="shared" si="6"/>
        <v>5</v>
      </c>
      <c r="B9" s="7">
        <v>31800</v>
      </c>
      <c r="C9" s="8">
        <f t="shared" si="0"/>
        <v>493</v>
      </c>
      <c r="D9" s="9">
        <f t="shared" si="1"/>
        <v>986</v>
      </c>
      <c r="E9" s="9">
        <f t="shared" si="2"/>
        <v>1479</v>
      </c>
      <c r="F9" s="10">
        <f t="shared" si="3"/>
        <v>1972</v>
      </c>
      <c r="G9" s="48">
        <f t="shared" si="4"/>
        <v>1549</v>
      </c>
      <c r="H9" s="44">
        <f t="shared" si="5"/>
        <v>258</v>
      </c>
    </row>
    <row r="10" spans="1:8">
      <c r="A10" s="6">
        <f t="shared" si="6"/>
        <v>6</v>
      </c>
      <c r="B10" s="7">
        <v>33300</v>
      </c>
      <c r="C10" s="8">
        <f t="shared" si="0"/>
        <v>516</v>
      </c>
      <c r="D10" s="9">
        <f t="shared" si="1"/>
        <v>1032</v>
      </c>
      <c r="E10" s="9">
        <f t="shared" si="2"/>
        <v>1548</v>
      </c>
      <c r="F10" s="10">
        <f t="shared" si="3"/>
        <v>2064</v>
      </c>
      <c r="G10" s="48">
        <f t="shared" si="4"/>
        <v>1622</v>
      </c>
      <c r="H10" s="44">
        <f t="shared" si="5"/>
        <v>270</v>
      </c>
    </row>
    <row r="11" spans="1:8">
      <c r="A11" s="6">
        <f t="shared" si="6"/>
        <v>7</v>
      </c>
      <c r="B11" s="7">
        <v>34800</v>
      </c>
      <c r="C11" s="8">
        <f t="shared" si="0"/>
        <v>540</v>
      </c>
      <c r="D11" s="9">
        <f t="shared" si="1"/>
        <v>1080</v>
      </c>
      <c r="E11" s="9">
        <f t="shared" si="2"/>
        <v>1620</v>
      </c>
      <c r="F11" s="10">
        <f t="shared" si="3"/>
        <v>2160</v>
      </c>
      <c r="G11" s="48">
        <f t="shared" si="4"/>
        <v>1695</v>
      </c>
      <c r="H11" s="44">
        <f t="shared" si="5"/>
        <v>282</v>
      </c>
    </row>
    <row r="12" spans="1:8">
      <c r="A12" s="11">
        <f t="shared" si="6"/>
        <v>8</v>
      </c>
      <c r="B12" s="12">
        <v>36300</v>
      </c>
      <c r="C12" s="13">
        <f t="shared" si="0"/>
        <v>563</v>
      </c>
      <c r="D12" s="14">
        <f t="shared" si="1"/>
        <v>1126</v>
      </c>
      <c r="E12" s="14">
        <f t="shared" si="2"/>
        <v>1689</v>
      </c>
      <c r="F12" s="16">
        <f t="shared" si="3"/>
        <v>2252</v>
      </c>
      <c r="G12" s="50">
        <f t="shared" si="4"/>
        <v>1768</v>
      </c>
      <c r="H12" s="46">
        <f t="shared" si="5"/>
        <v>295</v>
      </c>
    </row>
    <row r="13" spans="1:8">
      <c r="A13" s="6">
        <f t="shared" si="6"/>
        <v>9</v>
      </c>
      <c r="B13" s="7">
        <v>38200</v>
      </c>
      <c r="C13" s="8">
        <f t="shared" si="0"/>
        <v>592</v>
      </c>
      <c r="D13" s="9">
        <f t="shared" si="1"/>
        <v>1184</v>
      </c>
      <c r="E13" s="9">
        <f t="shared" si="2"/>
        <v>1776</v>
      </c>
      <c r="F13" s="10">
        <f t="shared" si="3"/>
        <v>2368</v>
      </c>
      <c r="G13" s="48">
        <f t="shared" si="4"/>
        <v>1860</v>
      </c>
      <c r="H13" s="44">
        <f t="shared" si="5"/>
        <v>310</v>
      </c>
    </row>
    <row r="14" spans="1:8">
      <c r="A14" s="6">
        <f t="shared" si="6"/>
        <v>10</v>
      </c>
      <c r="B14" s="7">
        <v>40100</v>
      </c>
      <c r="C14" s="8">
        <f t="shared" si="0"/>
        <v>622</v>
      </c>
      <c r="D14" s="9">
        <f t="shared" si="1"/>
        <v>1244</v>
      </c>
      <c r="E14" s="9">
        <f t="shared" si="2"/>
        <v>1866</v>
      </c>
      <c r="F14" s="10">
        <f t="shared" si="3"/>
        <v>2488</v>
      </c>
      <c r="G14" s="48">
        <f t="shared" si="4"/>
        <v>1953</v>
      </c>
      <c r="H14" s="44">
        <f t="shared" si="5"/>
        <v>325</v>
      </c>
    </row>
    <row r="15" spans="1:8">
      <c r="A15" s="6">
        <f t="shared" si="6"/>
        <v>11</v>
      </c>
      <c r="B15" s="7">
        <v>42000</v>
      </c>
      <c r="C15" s="8">
        <f t="shared" si="0"/>
        <v>651</v>
      </c>
      <c r="D15" s="9">
        <f>+C15*2</f>
        <v>1302</v>
      </c>
      <c r="E15" s="9">
        <f t="shared" si="2"/>
        <v>1953</v>
      </c>
      <c r="F15" s="10">
        <f t="shared" si="3"/>
        <v>2604</v>
      </c>
      <c r="G15" s="48">
        <f t="shared" si="4"/>
        <v>2045</v>
      </c>
      <c r="H15" s="44">
        <f t="shared" si="5"/>
        <v>341</v>
      </c>
    </row>
    <row r="16" spans="1:8">
      <c r="A16" s="6">
        <f t="shared" si="6"/>
        <v>12</v>
      </c>
      <c r="B16" s="7">
        <v>43900</v>
      </c>
      <c r="C16" s="8">
        <f t="shared" si="0"/>
        <v>681</v>
      </c>
      <c r="D16" s="9">
        <f t="shared" ref="D16:D54" si="7">+C16*2</f>
        <v>1362</v>
      </c>
      <c r="E16" s="9">
        <f t="shared" si="2"/>
        <v>2043</v>
      </c>
      <c r="F16" s="10">
        <f t="shared" si="3"/>
        <v>2724</v>
      </c>
      <c r="G16" s="48">
        <f t="shared" si="4"/>
        <v>2138</v>
      </c>
      <c r="H16" s="44">
        <f t="shared" si="5"/>
        <v>356</v>
      </c>
    </row>
    <row r="17" spans="1:8">
      <c r="A17" s="11">
        <f t="shared" si="6"/>
        <v>13</v>
      </c>
      <c r="B17" s="12">
        <v>45800</v>
      </c>
      <c r="C17" s="13">
        <f t="shared" si="0"/>
        <v>710</v>
      </c>
      <c r="D17" s="14">
        <f t="shared" si="7"/>
        <v>1420</v>
      </c>
      <c r="E17" s="14">
        <f t="shared" si="2"/>
        <v>2130</v>
      </c>
      <c r="F17" s="16">
        <f t="shared" si="3"/>
        <v>2840</v>
      </c>
      <c r="G17" s="48">
        <f t="shared" si="4"/>
        <v>2231</v>
      </c>
      <c r="H17" s="44">
        <f t="shared" si="5"/>
        <v>372</v>
      </c>
    </row>
    <row r="18" spans="1:8">
      <c r="A18" s="6">
        <f t="shared" si="6"/>
        <v>14</v>
      </c>
      <c r="B18" s="7">
        <v>48200</v>
      </c>
      <c r="C18" s="8">
        <f t="shared" si="0"/>
        <v>748</v>
      </c>
      <c r="D18" s="9">
        <f t="shared" si="7"/>
        <v>1496</v>
      </c>
      <c r="E18" s="9">
        <f t="shared" si="2"/>
        <v>2244</v>
      </c>
      <c r="F18" s="10">
        <f t="shared" si="3"/>
        <v>2992</v>
      </c>
      <c r="G18" s="49">
        <f t="shared" si="4"/>
        <v>2347</v>
      </c>
      <c r="H18" s="45">
        <f t="shared" si="5"/>
        <v>391</v>
      </c>
    </row>
    <row r="19" spans="1:8">
      <c r="A19" s="6">
        <f t="shared" si="6"/>
        <v>15</v>
      </c>
      <c r="B19" s="7">
        <v>50600</v>
      </c>
      <c r="C19" s="8">
        <f t="shared" si="0"/>
        <v>785</v>
      </c>
      <c r="D19" s="9">
        <f t="shared" si="7"/>
        <v>1570</v>
      </c>
      <c r="E19" s="9">
        <f t="shared" si="2"/>
        <v>2355</v>
      </c>
      <c r="F19" s="10">
        <f t="shared" si="3"/>
        <v>3140</v>
      </c>
      <c r="G19" s="48">
        <f t="shared" si="4"/>
        <v>2464</v>
      </c>
      <c r="H19" s="44">
        <f t="shared" si="5"/>
        <v>411</v>
      </c>
    </row>
    <row r="20" spans="1:8">
      <c r="A20" s="6">
        <f t="shared" si="6"/>
        <v>16</v>
      </c>
      <c r="B20" s="7">
        <v>53000</v>
      </c>
      <c r="C20" s="8">
        <f t="shared" si="0"/>
        <v>822</v>
      </c>
      <c r="D20" s="9">
        <f t="shared" si="7"/>
        <v>1644</v>
      </c>
      <c r="E20" s="9">
        <f t="shared" si="2"/>
        <v>2466</v>
      </c>
      <c r="F20" s="10">
        <f t="shared" si="3"/>
        <v>3288</v>
      </c>
      <c r="G20" s="48">
        <f t="shared" si="4"/>
        <v>2581</v>
      </c>
      <c r="H20" s="44">
        <f t="shared" si="5"/>
        <v>430</v>
      </c>
    </row>
    <row r="21" spans="1:8">
      <c r="A21" s="6">
        <f t="shared" si="6"/>
        <v>17</v>
      </c>
      <c r="B21" s="7">
        <v>55400</v>
      </c>
      <c r="C21" s="8">
        <f t="shared" si="0"/>
        <v>859</v>
      </c>
      <c r="D21" s="9">
        <f t="shared" si="7"/>
        <v>1718</v>
      </c>
      <c r="E21" s="9">
        <f t="shared" si="2"/>
        <v>2577</v>
      </c>
      <c r="F21" s="10">
        <f t="shared" si="3"/>
        <v>3436</v>
      </c>
      <c r="G21" s="48">
        <f t="shared" si="4"/>
        <v>2698</v>
      </c>
      <c r="H21" s="44">
        <f t="shared" si="5"/>
        <v>450</v>
      </c>
    </row>
    <row r="22" spans="1:8">
      <c r="A22" s="11">
        <f t="shared" si="6"/>
        <v>18</v>
      </c>
      <c r="B22" s="12">
        <v>57800</v>
      </c>
      <c r="C22" s="13">
        <f t="shared" si="0"/>
        <v>896</v>
      </c>
      <c r="D22" s="14">
        <f t="shared" si="7"/>
        <v>1792</v>
      </c>
      <c r="E22" s="14">
        <f t="shared" si="2"/>
        <v>2688</v>
      </c>
      <c r="F22" s="16">
        <f t="shared" si="3"/>
        <v>3584</v>
      </c>
      <c r="G22" s="50">
        <f t="shared" si="4"/>
        <v>2815</v>
      </c>
      <c r="H22" s="46">
        <f t="shared" si="5"/>
        <v>469</v>
      </c>
    </row>
    <row r="23" spans="1:8">
      <c r="A23" s="17">
        <f t="shared" si="6"/>
        <v>19</v>
      </c>
      <c r="B23" s="7">
        <v>60800</v>
      </c>
      <c r="C23" s="8">
        <f t="shared" si="0"/>
        <v>943</v>
      </c>
      <c r="D23" s="9">
        <f t="shared" si="7"/>
        <v>1886</v>
      </c>
      <c r="E23" s="8">
        <f t="shared" si="2"/>
        <v>2829</v>
      </c>
      <c r="F23" s="18">
        <f t="shared" si="3"/>
        <v>3772</v>
      </c>
      <c r="G23" s="48">
        <f t="shared" si="4"/>
        <v>2961</v>
      </c>
      <c r="H23" s="44">
        <f t="shared" si="5"/>
        <v>494</v>
      </c>
    </row>
    <row r="24" spans="1:8">
      <c r="A24" s="6">
        <f t="shared" si="6"/>
        <v>20</v>
      </c>
      <c r="B24" s="7">
        <v>63800</v>
      </c>
      <c r="C24" s="8">
        <f t="shared" si="0"/>
        <v>990</v>
      </c>
      <c r="D24" s="9">
        <f t="shared" si="7"/>
        <v>1980</v>
      </c>
      <c r="E24" s="8">
        <f t="shared" si="2"/>
        <v>2970</v>
      </c>
      <c r="F24" s="18">
        <f t="shared" si="3"/>
        <v>3960</v>
      </c>
      <c r="G24" s="48">
        <f t="shared" si="4"/>
        <v>3107</v>
      </c>
      <c r="H24" s="44">
        <f t="shared" si="5"/>
        <v>518</v>
      </c>
    </row>
    <row r="25" spans="1:8">
      <c r="A25" s="6">
        <f t="shared" si="6"/>
        <v>21</v>
      </c>
      <c r="B25" s="7">
        <v>66800</v>
      </c>
      <c r="C25" s="8">
        <f t="shared" si="0"/>
        <v>1036</v>
      </c>
      <c r="D25" s="9">
        <f t="shared" si="7"/>
        <v>2072</v>
      </c>
      <c r="E25" s="8">
        <f t="shared" si="2"/>
        <v>3108</v>
      </c>
      <c r="F25" s="18">
        <f t="shared" si="3"/>
        <v>4144</v>
      </c>
      <c r="G25" s="48">
        <f t="shared" si="4"/>
        <v>3253</v>
      </c>
      <c r="H25" s="44">
        <f t="shared" si="5"/>
        <v>542</v>
      </c>
    </row>
    <row r="26" spans="1:8">
      <c r="A26" s="6">
        <f t="shared" si="6"/>
        <v>22</v>
      </c>
      <c r="B26" s="7">
        <v>69800</v>
      </c>
      <c r="C26" s="8">
        <f t="shared" si="0"/>
        <v>1083</v>
      </c>
      <c r="D26" s="9">
        <f t="shared" si="7"/>
        <v>2166</v>
      </c>
      <c r="E26" s="8">
        <f t="shared" si="2"/>
        <v>3249</v>
      </c>
      <c r="F26" s="18">
        <f t="shared" si="3"/>
        <v>4332</v>
      </c>
      <c r="G26" s="48">
        <f t="shared" si="4"/>
        <v>3399</v>
      </c>
      <c r="H26" s="44">
        <f t="shared" si="5"/>
        <v>567</v>
      </c>
    </row>
    <row r="27" spans="1:8">
      <c r="A27" s="11">
        <f t="shared" si="6"/>
        <v>23</v>
      </c>
      <c r="B27" s="12">
        <v>72800</v>
      </c>
      <c r="C27" s="13">
        <f t="shared" si="0"/>
        <v>1129</v>
      </c>
      <c r="D27" s="14">
        <f t="shared" si="7"/>
        <v>2258</v>
      </c>
      <c r="E27" s="13">
        <f t="shared" si="2"/>
        <v>3387</v>
      </c>
      <c r="F27" s="15">
        <f t="shared" si="3"/>
        <v>4516</v>
      </c>
      <c r="G27" s="48">
        <f t="shared" si="4"/>
        <v>3545</v>
      </c>
      <c r="H27" s="44">
        <f t="shared" si="5"/>
        <v>591</v>
      </c>
    </row>
    <row r="28" spans="1:8">
      <c r="A28" s="6">
        <f t="shared" si="6"/>
        <v>24</v>
      </c>
      <c r="B28" s="19">
        <v>76500</v>
      </c>
      <c r="C28" s="8">
        <f t="shared" si="0"/>
        <v>1187</v>
      </c>
      <c r="D28" s="9">
        <f t="shared" si="7"/>
        <v>2374</v>
      </c>
      <c r="E28" s="9">
        <f t="shared" si="2"/>
        <v>3561</v>
      </c>
      <c r="F28" s="10">
        <f t="shared" si="3"/>
        <v>4748</v>
      </c>
      <c r="G28" s="49">
        <f t="shared" si="4"/>
        <v>3726</v>
      </c>
      <c r="H28" s="45">
        <f t="shared" si="5"/>
        <v>621</v>
      </c>
    </row>
    <row r="29" spans="1:8">
      <c r="A29" s="6">
        <f t="shared" si="6"/>
        <v>25</v>
      </c>
      <c r="B29" s="19">
        <v>80200</v>
      </c>
      <c r="C29" s="8">
        <f t="shared" si="0"/>
        <v>1244</v>
      </c>
      <c r="D29" s="9">
        <f t="shared" si="7"/>
        <v>2488</v>
      </c>
      <c r="E29" s="9">
        <f t="shared" si="2"/>
        <v>3732</v>
      </c>
      <c r="F29" s="10">
        <f t="shared" si="3"/>
        <v>4976</v>
      </c>
      <c r="G29" s="48">
        <f t="shared" si="4"/>
        <v>3906</v>
      </c>
      <c r="H29" s="44">
        <f t="shared" si="5"/>
        <v>651</v>
      </c>
    </row>
    <row r="30" spans="1:8">
      <c r="A30" s="6">
        <f t="shared" si="6"/>
        <v>26</v>
      </c>
      <c r="B30" s="7">
        <v>83900</v>
      </c>
      <c r="C30" s="8">
        <f t="shared" si="0"/>
        <v>1301</v>
      </c>
      <c r="D30" s="9">
        <f t="shared" si="7"/>
        <v>2602</v>
      </c>
      <c r="E30" s="9">
        <f t="shared" si="2"/>
        <v>3903</v>
      </c>
      <c r="F30" s="10">
        <f t="shared" si="3"/>
        <v>5204</v>
      </c>
      <c r="G30" s="48">
        <f t="shared" si="4"/>
        <v>4086</v>
      </c>
      <c r="H30" s="44">
        <f t="shared" si="5"/>
        <v>681</v>
      </c>
    </row>
    <row r="31" spans="1:8">
      <c r="A31" s="11">
        <f t="shared" si="6"/>
        <v>27</v>
      </c>
      <c r="B31" s="12">
        <v>87600</v>
      </c>
      <c r="C31" s="13">
        <f t="shared" si="0"/>
        <v>1359</v>
      </c>
      <c r="D31" s="14">
        <f t="shared" si="7"/>
        <v>2718</v>
      </c>
      <c r="E31" s="14">
        <f t="shared" si="2"/>
        <v>4077</v>
      </c>
      <c r="F31" s="16">
        <f t="shared" si="3"/>
        <v>5436</v>
      </c>
      <c r="G31" s="50">
        <f t="shared" si="4"/>
        <v>4266</v>
      </c>
      <c r="H31" s="46">
        <f t="shared" si="5"/>
        <v>711</v>
      </c>
    </row>
    <row r="32" spans="1:8">
      <c r="A32" s="6">
        <f t="shared" si="6"/>
        <v>28</v>
      </c>
      <c r="B32" s="7">
        <v>92100</v>
      </c>
      <c r="C32" s="8">
        <f t="shared" si="0"/>
        <v>1428</v>
      </c>
      <c r="D32" s="9">
        <f t="shared" si="7"/>
        <v>2856</v>
      </c>
      <c r="E32" s="8">
        <f t="shared" si="2"/>
        <v>4284</v>
      </c>
      <c r="F32" s="18">
        <f t="shared" si="3"/>
        <v>5712</v>
      </c>
      <c r="G32" s="48">
        <f t="shared" si="4"/>
        <v>4485</v>
      </c>
      <c r="H32" s="44">
        <f t="shared" si="5"/>
        <v>748</v>
      </c>
    </row>
    <row r="33" spans="1:8">
      <c r="A33" s="6">
        <f t="shared" si="6"/>
        <v>29</v>
      </c>
      <c r="B33" s="7">
        <v>96600</v>
      </c>
      <c r="C33" s="8">
        <f t="shared" si="0"/>
        <v>1498</v>
      </c>
      <c r="D33" s="9">
        <f t="shared" si="7"/>
        <v>2996</v>
      </c>
      <c r="E33" s="8">
        <f t="shared" si="2"/>
        <v>4494</v>
      </c>
      <c r="F33" s="18">
        <f t="shared" si="3"/>
        <v>5992</v>
      </c>
      <c r="G33" s="48">
        <f t="shared" si="4"/>
        <v>4705</v>
      </c>
      <c r="H33" s="44">
        <f t="shared" si="5"/>
        <v>784</v>
      </c>
    </row>
    <row r="34" spans="1:8">
      <c r="A34" s="6">
        <f t="shared" si="6"/>
        <v>30</v>
      </c>
      <c r="B34" s="7">
        <v>101100</v>
      </c>
      <c r="C34" s="8">
        <f t="shared" si="0"/>
        <v>1568</v>
      </c>
      <c r="D34" s="9">
        <f t="shared" si="7"/>
        <v>3136</v>
      </c>
      <c r="E34" s="8">
        <f t="shared" si="2"/>
        <v>4704</v>
      </c>
      <c r="F34" s="18">
        <f t="shared" si="3"/>
        <v>6272</v>
      </c>
      <c r="G34" s="48">
        <f t="shared" si="4"/>
        <v>4924</v>
      </c>
      <c r="H34" s="44">
        <f t="shared" si="5"/>
        <v>821</v>
      </c>
    </row>
    <row r="35" spans="1:8">
      <c r="A35" s="6">
        <f t="shared" si="6"/>
        <v>31</v>
      </c>
      <c r="B35" s="7">
        <v>105600</v>
      </c>
      <c r="C35" s="8">
        <f t="shared" si="0"/>
        <v>1638</v>
      </c>
      <c r="D35" s="9">
        <f t="shared" si="7"/>
        <v>3276</v>
      </c>
      <c r="E35" s="8">
        <f t="shared" si="2"/>
        <v>4914</v>
      </c>
      <c r="F35" s="18">
        <f t="shared" si="3"/>
        <v>6552</v>
      </c>
      <c r="G35" s="48">
        <f t="shared" si="4"/>
        <v>5143</v>
      </c>
      <c r="H35" s="44">
        <f t="shared" si="5"/>
        <v>857</v>
      </c>
    </row>
    <row r="36" spans="1:8">
      <c r="A36" s="11">
        <f t="shared" si="6"/>
        <v>32</v>
      </c>
      <c r="B36" s="12">
        <v>110100</v>
      </c>
      <c r="C36" s="13">
        <f t="shared" si="0"/>
        <v>1708</v>
      </c>
      <c r="D36" s="14">
        <f t="shared" si="7"/>
        <v>3416</v>
      </c>
      <c r="E36" s="13">
        <f t="shared" si="2"/>
        <v>5124</v>
      </c>
      <c r="F36" s="15">
        <f t="shared" si="3"/>
        <v>6832</v>
      </c>
      <c r="G36" s="48">
        <f t="shared" si="4"/>
        <v>5362</v>
      </c>
      <c r="H36" s="44">
        <f t="shared" si="5"/>
        <v>894</v>
      </c>
    </row>
    <row r="37" spans="1:8">
      <c r="A37" s="6">
        <f t="shared" si="6"/>
        <v>33</v>
      </c>
      <c r="B37" s="19">
        <v>115500</v>
      </c>
      <c r="C37" s="8">
        <f t="shared" si="0"/>
        <v>1791</v>
      </c>
      <c r="D37" s="9">
        <f t="shared" si="7"/>
        <v>3582</v>
      </c>
      <c r="E37" s="9">
        <f t="shared" si="2"/>
        <v>5373</v>
      </c>
      <c r="F37" s="10">
        <f t="shared" si="3"/>
        <v>7164</v>
      </c>
      <c r="G37" s="49">
        <f t="shared" si="4"/>
        <v>5625</v>
      </c>
      <c r="H37" s="45">
        <f t="shared" si="5"/>
        <v>938</v>
      </c>
    </row>
    <row r="38" spans="1:8">
      <c r="A38" s="6">
        <f t="shared" si="6"/>
        <v>34</v>
      </c>
      <c r="B38" s="19">
        <v>120900</v>
      </c>
      <c r="C38" s="8">
        <f t="shared" si="0"/>
        <v>1875</v>
      </c>
      <c r="D38" s="9">
        <f t="shared" si="7"/>
        <v>3750</v>
      </c>
      <c r="E38" s="9">
        <f t="shared" si="2"/>
        <v>5625</v>
      </c>
      <c r="F38" s="10">
        <f t="shared" si="3"/>
        <v>7500</v>
      </c>
      <c r="G38" s="48">
        <f t="shared" si="4"/>
        <v>5888</v>
      </c>
      <c r="H38" s="44">
        <f t="shared" si="5"/>
        <v>981</v>
      </c>
    </row>
    <row r="39" spans="1:8">
      <c r="A39" s="6">
        <f t="shared" si="6"/>
        <v>35</v>
      </c>
      <c r="B39" s="7">
        <v>126300</v>
      </c>
      <c r="C39" s="8">
        <f t="shared" si="0"/>
        <v>1959</v>
      </c>
      <c r="D39" s="9">
        <f t="shared" si="7"/>
        <v>3918</v>
      </c>
      <c r="E39" s="9">
        <f t="shared" si="2"/>
        <v>5877</v>
      </c>
      <c r="F39" s="10">
        <f t="shared" si="3"/>
        <v>7836</v>
      </c>
      <c r="G39" s="48">
        <f t="shared" si="4"/>
        <v>6151</v>
      </c>
      <c r="H39" s="44">
        <f t="shared" si="5"/>
        <v>1025</v>
      </c>
    </row>
    <row r="40" spans="1:8">
      <c r="A40" s="6">
        <f>+A39+1</f>
        <v>36</v>
      </c>
      <c r="B40" s="7">
        <v>131700</v>
      </c>
      <c r="C40" s="8">
        <f t="shared" si="0"/>
        <v>2043</v>
      </c>
      <c r="D40" s="9">
        <f t="shared" si="7"/>
        <v>4086</v>
      </c>
      <c r="E40" s="9">
        <f t="shared" si="2"/>
        <v>6129</v>
      </c>
      <c r="F40" s="10">
        <f t="shared" si="3"/>
        <v>8172</v>
      </c>
      <c r="G40" s="48">
        <f t="shared" si="4"/>
        <v>6414</v>
      </c>
      <c r="H40" s="44">
        <f t="shared" si="5"/>
        <v>1069</v>
      </c>
    </row>
    <row r="41" spans="1:8">
      <c r="A41" s="6">
        <f t="shared" si="6"/>
        <v>37</v>
      </c>
      <c r="B41" s="19">
        <v>137100</v>
      </c>
      <c r="C41" s="8">
        <f t="shared" si="0"/>
        <v>2126</v>
      </c>
      <c r="D41" s="9">
        <f t="shared" si="7"/>
        <v>4252</v>
      </c>
      <c r="E41" s="9">
        <f t="shared" si="2"/>
        <v>6378</v>
      </c>
      <c r="F41" s="10">
        <f t="shared" si="3"/>
        <v>8504</v>
      </c>
      <c r="G41" s="48">
        <f t="shared" si="4"/>
        <v>6677</v>
      </c>
      <c r="H41" s="44">
        <f t="shared" si="5"/>
        <v>1113</v>
      </c>
    </row>
    <row r="42" spans="1:8">
      <c r="A42" s="6">
        <f t="shared" si="6"/>
        <v>38</v>
      </c>
      <c r="B42" s="19">
        <v>142500</v>
      </c>
      <c r="C42" s="8">
        <f t="shared" si="0"/>
        <v>2210</v>
      </c>
      <c r="D42" s="9">
        <f t="shared" si="7"/>
        <v>4420</v>
      </c>
      <c r="E42" s="9">
        <f t="shared" si="2"/>
        <v>6630</v>
      </c>
      <c r="F42" s="10">
        <f t="shared" si="3"/>
        <v>8840</v>
      </c>
      <c r="G42" s="48">
        <f t="shared" si="4"/>
        <v>6940</v>
      </c>
      <c r="H42" s="44">
        <f t="shared" si="5"/>
        <v>1157</v>
      </c>
    </row>
    <row r="43" spans="1:8">
      <c r="A43" s="6">
        <f t="shared" si="6"/>
        <v>39</v>
      </c>
      <c r="B43" s="7">
        <v>147900</v>
      </c>
      <c r="C43" s="8">
        <f t="shared" si="0"/>
        <v>2294</v>
      </c>
      <c r="D43" s="9">
        <f t="shared" si="7"/>
        <v>4588</v>
      </c>
      <c r="E43" s="9">
        <f t="shared" si="2"/>
        <v>6882</v>
      </c>
      <c r="F43" s="10">
        <f t="shared" si="3"/>
        <v>9176</v>
      </c>
      <c r="G43" s="48">
        <f t="shared" si="4"/>
        <v>7203</v>
      </c>
      <c r="H43" s="44">
        <f t="shared" si="5"/>
        <v>1200</v>
      </c>
    </row>
    <row r="44" spans="1:8">
      <c r="A44" s="11">
        <f>+A43+1</f>
        <v>40</v>
      </c>
      <c r="B44" s="12">
        <v>150000</v>
      </c>
      <c r="C44" s="13">
        <f t="shared" si="0"/>
        <v>2327</v>
      </c>
      <c r="D44" s="14">
        <f t="shared" si="7"/>
        <v>4654</v>
      </c>
      <c r="E44" s="14">
        <f t="shared" si="2"/>
        <v>6981</v>
      </c>
      <c r="F44" s="16">
        <f t="shared" si="3"/>
        <v>9308</v>
      </c>
      <c r="G44" s="50">
        <f t="shared" si="4"/>
        <v>7305</v>
      </c>
      <c r="H44" s="46">
        <f t="shared" si="5"/>
        <v>1218</v>
      </c>
    </row>
    <row r="45" spans="1:8">
      <c r="A45" s="6">
        <f t="shared" si="6"/>
        <v>41</v>
      </c>
      <c r="B45" s="19">
        <v>156400</v>
      </c>
      <c r="C45" s="8">
        <f t="shared" si="0"/>
        <v>2426</v>
      </c>
      <c r="D45" s="9">
        <f t="shared" si="7"/>
        <v>4852</v>
      </c>
      <c r="E45" s="9">
        <f t="shared" si="2"/>
        <v>7278</v>
      </c>
      <c r="F45" s="10">
        <f t="shared" si="3"/>
        <v>9704</v>
      </c>
      <c r="G45" s="48">
        <f t="shared" si="4"/>
        <v>7617</v>
      </c>
      <c r="H45" s="44">
        <f t="shared" si="5"/>
        <v>1269</v>
      </c>
    </row>
    <row r="46" spans="1:8">
      <c r="A46" s="6">
        <f t="shared" si="6"/>
        <v>42</v>
      </c>
      <c r="B46" s="19">
        <v>162800</v>
      </c>
      <c r="C46" s="8">
        <f t="shared" si="0"/>
        <v>2525</v>
      </c>
      <c r="D46" s="9">
        <f t="shared" si="7"/>
        <v>5050</v>
      </c>
      <c r="E46" s="9">
        <f t="shared" si="2"/>
        <v>7575</v>
      </c>
      <c r="F46" s="10">
        <f t="shared" si="3"/>
        <v>10100</v>
      </c>
      <c r="G46" s="48">
        <f t="shared" si="4"/>
        <v>7929</v>
      </c>
      <c r="H46" s="44">
        <f t="shared" si="5"/>
        <v>1321</v>
      </c>
    </row>
    <row r="47" spans="1:8">
      <c r="A47" s="6">
        <f t="shared" si="6"/>
        <v>43</v>
      </c>
      <c r="B47" s="7">
        <v>169200</v>
      </c>
      <c r="C47" s="8">
        <f t="shared" si="0"/>
        <v>2624</v>
      </c>
      <c r="D47" s="9">
        <f t="shared" si="7"/>
        <v>5248</v>
      </c>
      <c r="E47" s="9">
        <f t="shared" si="2"/>
        <v>7872</v>
      </c>
      <c r="F47" s="10">
        <f t="shared" si="3"/>
        <v>10496</v>
      </c>
      <c r="G47" s="48">
        <f t="shared" si="4"/>
        <v>8240</v>
      </c>
      <c r="H47" s="44">
        <f t="shared" si="5"/>
        <v>1373</v>
      </c>
    </row>
    <row r="48" spans="1:8">
      <c r="A48" s="6">
        <f>+A47+1</f>
        <v>44</v>
      </c>
      <c r="B48" s="7">
        <v>175600</v>
      </c>
      <c r="C48" s="8">
        <f t="shared" si="0"/>
        <v>2724</v>
      </c>
      <c r="D48" s="9">
        <f t="shared" si="7"/>
        <v>5448</v>
      </c>
      <c r="E48" s="9">
        <f t="shared" si="2"/>
        <v>8172</v>
      </c>
      <c r="F48" s="10">
        <f t="shared" si="3"/>
        <v>10896</v>
      </c>
      <c r="G48" s="48">
        <f t="shared" si="4"/>
        <v>8552</v>
      </c>
      <c r="H48" s="44">
        <f t="shared" si="5"/>
        <v>1425</v>
      </c>
    </row>
    <row r="49" spans="1:9">
      <c r="A49" s="6">
        <f t="shared" si="6"/>
        <v>45</v>
      </c>
      <c r="B49" s="19">
        <v>182000</v>
      </c>
      <c r="C49" s="8">
        <f t="shared" si="0"/>
        <v>2823</v>
      </c>
      <c r="D49" s="9">
        <f t="shared" si="7"/>
        <v>5646</v>
      </c>
      <c r="E49" s="9">
        <f t="shared" si="2"/>
        <v>8469</v>
      </c>
      <c r="F49" s="10">
        <f t="shared" si="3"/>
        <v>11292</v>
      </c>
      <c r="G49" s="48">
        <f t="shared" si="4"/>
        <v>8864</v>
      </c>
      <c r="H49" s="44">
        <f t="shared" si="5"/>
        <v>1477</v>
      </c>
    </row>
    <row r="50" spans="1:9">
      <c r="A50" s="17">
        <f t="shared" si="6"/>
        <v>46</v>
      </c>
      <c r="B50" s="52">
        <v>189500</v>
      </c>
      <c r="C50" s="26">
        <f t="shared" si="0"/>
        <v>2939</v>
      </c>
      <c r="D50" s="26">
        <f t="shared" si="7"/>
        <v>5878</v>
      </c>
      <c r="E50" s="26">
        <f t="shared" si="2"/>
        <v>8817</v>
      </c>
      <c r="F50" s="26">
        <f t="shared" si="3"/>
        <v>11756</v>
      </c>
      <c r="G50" s="49">
        <f t="shared" si="4"/>
        <v>9229</v>
      </c>
      <c r="H50" s="45">
        <f t="shared" si="5"/>
        <v>1538</v>
      </c>
    </row>
    <row r="51" spans="1:9">
      <c r="A51" s="6">
        <f t="shared" si="6"/>
        <v>47</v>
      </c>
      <c r="B51" s="53">
        <v>197000</v>
      </c>
      <c r="C51" s="8">
        <f t="shared" si="0"/>
        <v>3055</v>
      </c>
      <c r="D51" s="8">
        <f t="shared" si="7"/>
        <v>6110</v>
      </c>
      <c r="E51" s="8">
        <f t="shared" si="2"/>
        <v>9165</v>
      </c>
      <c r="F51" s="8">
        <f t="shared" si="3"/>
        <v>12220</v>
      </c>
      <c r="G51" s="48">
        <f t="shared" si="4"/>
        <v>9594</v>
      </c>
      <c r="H51" s="44">
        <f t="shared" si="5"/>
        <v>1599</v>
      </c>
    </row>
    <row r="52" spans="1:9">
      <c r="A52" s="6">
        <f t="shared" si="6"/>
        <v>48</v>
      </c>
      <c r="B52" s="53">
        <v>204500</v>
      </c>
      <c r="C52" s="8">
        <f t="shared" si="0"/>
        <v>3172</v>
      </c>
      <c r="D52" s="8">
        <f t="shared" si="7"/>
        <v>6344</v>
      </c>
      <c r="E52" s="8">
        <f t="shared" si="2"/>
        <v>9516</v>
      </c>
      <c r="F52" s="8">
        <f t="shared" si="3"/>
        <v>12688</v>
      </c>
      <c r="G52" s="48">
        <f t="shared" si="4"/>
        <v>9959</v>
      </c>
      <c r="H52" s="44">
        <f t="shared" si="5"/>
        <v>1660</v>
      </c>
    </row>
    <row r="53" spans="1:9">
      <c r="A53" s="6">
        <f t="shared" si="6"/>
        <v>49</v>
      </c>
      <c r="B53" s="53">
        <v>212000</v>
      </c>
      <c r="C53" s="8">
        <f t="shared" si="0"/>
        <v>3288</v>
      </c>
      <c r="D53" s="8">
        <f t="shared" si="7"/>
        <v>6576</v>
      </c>
      <c r="E53" s="8">
        <f t="shared" si="2"/>
        <v>9864</v>
      </c>
      <c r="F53" s="8">
        <f t="shared" si="3"/>
        <v>13152</v>
      </c>
      <c r="G53" s="48">
        <f t="shared" si="4"/>
        <v>10325</v>
      </c>
      <c r="H53" s="44">
        <f t="shared" si="5"/>
        <v>1721</v>
      </c>
    </row>
    <row r="54" spans="1:9" ht="16.8" thickBot="1">
      <c r="A54" s="20">
        <f t="shared" si="6"/>
        <v>50</v>
      </c>
      <c r="B54" s="54">
        <v>219500</v>
      </c>
      <c r="C54" s="21">
        <f t="shared" si="0"/>
        <v>3404</v>
      </c>
      <c r="D54" s="21">
        <f t="shared" si="7"/>
        <v>6808</v>
      </c>
      <c r="E54" s="21">
        <f t="shared" si="2"/>
        <v>10212</v>
      </c>
      <c r="F54" s="21">
        <f t="shared" si="3"/>
        <v>13616</v>
      </c>
      <c r="G54" s="51">
        <f t="shared" si="4"/>
        <v>10690</v>
      </c>
      <c r="H54" s="47">
        <f t="shared" si="5"/>
        <v>1782</v>
      </c>
    </row>
    <row r="55" spans="1:9" s="22" customFormat="1" ht="15" customHeight="1">
      <c r="A55" s="39" t="s">
        <v>71</v>
      </c>
      <c r="B55" s="39"/>
      <c r="C55" s="39"/>
      <c r="D55" s="39"/>
      <c r="E55" s="39"/>
      <c r="F55" s="39"/>
      <c r="G55" s="39"/>
      <c r="H55" s="27" t="s">
        <v>60</v>
      </c>
    </row>
    <row r="56" spans="1:9" s="22" customFormat="1" ht="15" customHeight="1">
      <c r="A56" s="39"/>
      <c r="B56" s="39"/>
      <c r="C56" s="39"/>
      <c r="D56" s="39"/>
      <c r="E56" s="39"/>
      <c r="F56" s="39"/>
      <c r="G56" s="39"/>
      <c r="H56" s="27"/>
    </row>
    <row r="57" spans="1:9" s="22" customFormat="1" ht="16.5" customHeight="1">
      <c r="A57" s="229" t="s">
        <v>72</v>
      </c>
      <c r="B57" s="229"/>
      <c r="C57" s="229"/>
      <c r="D57" s="229"/>
      <c r="E57" s="229"/>
      <c r="F57" s="229"/>
      <c r="G57" s="39"/>
      <c r="H57" s="27"/>
    </row>
    <row r="58" spans="1:9" s="22" customFormat="1" ht="34.5" customHeight="1">
      <c r="A58" s="229" t="s">
        <v>73</v>
      </c>
      <c r="B58" s="229"/>
      <c r="C58" s="229"/>
      <c r="D58" s="229"/>
      <c r="E58" s="229"/>
      <c r="F58" s="229"/>
      <c r="G58" s="39"/>
      <c r="H58" s="27"/>
    </row>
    <row r="59" spans="1:9" s="41" customFormat="1">
      <c r="A59" s="229" t="s">
        <v>74</v>
      </c>
      <c r="B59" s="229"/>
      <c r="C59" s="229"/>
      <c r="D59" s="229"/>
      <c r="E59" s="229"/>
      <c r="F59" s="43"/>
      <c r="G59" s="39"/>
      <c r="H59" s="40"/>
    </row>
    <row r="60" spans="1:9" s="22" customFormat="1" ht="22.5" customHeight="1">
      <c r="A60" s="230" t="s">
        <v>75</v>
      </c>
      <c r="B60" s="230"/>
      <c r="C60" s="230"/>
      <c r="D60" s="230"/>
      <c r="E60" s="230"/>
      <c r="F60" s="230"/>
      <c r="G60" s="230"/>
      <c r="H60" s="23"/>
      <c r="I60" s="23"/>
    </row>
    <row r="61" spans="1:9" s="22" customFormat="1" ht="16.5" customHeight="1">
      <c r="A61" s="231"/>
      <c r="B61" s="231"/>
      <c r="C61" s="231"/>
      <c r="D61" s="231"/>
      <c r="E61" s="231"/>
      <c r="F61" s="231"/>
      <c r="G61" s="23"/>
      <c r="H61" s="23"/>
    </row>
    <row r="62" spans="1:9">
      <c r="A62" s="23"/>
      <c r="B62" s="23"/>
      <c r="C62" s="23"/>
      <c r="D62" s="23"/>
      <c r="E62" s="23"/>
      <c r="F62" s="23"/>
      <c r="G62" s="23"/>
    </row>
    <row r="63" spans="1:9">
      <c r="A63" s="23"/>
      <c r="B63" s="23"/>
      <c r="C63" s="23"/>
      <c r="D63" s="23"/>
      <c r="E63" s="23"/>
      <c r="F63" s="23"/>
      <c r="G63" s="23"/>
    </row>
  </sheetData>
  <mergeCells count="10">
    <mergeCell ref="A61:F61"/>
    <mergeCell ref="A3:A4"/>
    <mergeCell ref="B3:B4"/>
    <mergeCell ref="C3:F3"/>
    <mergeCell ref="G3:G4"/>
    <mergeCell ref="H3:H4"/>
    <mergeCell ref="A57:F57"/>
    <mergeCell ref="A58:F58"/>
    <mergeCell ref="A59:E59"/>
    <mergeCell ref="A60:G60"/>
  </mergeCells>
  <phoneticPr fontId="2" type="noConversion"/>
  <printOptions horizontalCentered="1"/>
  <pageMargins left="0.31496062992125984" right="0.31496062992125984" top="0.31496062992125984" bottom="0.3149606299212598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具名範圍</vt:lpstr>
      </vt:variant>
      <vt:variant>
        <vt:i4>9</vt:i4>
      </vt:variant>
    </vt:vector>
  </HeadingPairs>
  <TitlesOfParts>
    <vt:vector size="20" baseType="lpstr">
      <vt:lpstr>保費清冊</vt:lpstr>
      <vt:lpstr>附件1_勞保投保薪資分級表-113.1起適用</vt:lpstr>
      <vt:lpstr>附件2_職業災害保險投保薪資分級表-113.1起適用</vt:lpstr>
      <vt:lpstr>附件3_健保保險費負擔金額表-113.1起適用</vt:lpstr>
      <vt:lpstr>附件4_勞工退休金月提繳分級表-113.1起適用</vt:lpstr>
      <vt:lpstr>附件5_本校適用保費一覽表-113.1起適用</vt:lpstr>
      <vt:lpstr>附件6_勞保投保薪資分級表-112.1起適用</vt:lpstr>
      <vt:lpstr>附件7_職業災害保險投保薪資分級表-112.1起適用</vt:lpstr>
      <vt:lpstr>附件8_健保保險費負擔金額表-112.1起適用</vt:lpstr>
      <vt:lpstr>附件9_勞工退休金月提繳分級表-111.1起適用</vt:lpstr>
      <vt:lpstr>附件10_本校適用保費一覽表-112.1起適用</vt:lpstr>
      <vt:lpstr>'附件1_勞保投保薪資分級表-113.1起適用'!OLE_LINK1</vt:lpstr>
      <vt:lpstr>'附件6_勞保投保薪資分級表-112.1起適用'!OLE_LINK1</vt:lpstr>
      <vt:lpstr>'附件1_勞保投保薪資分級表-113.1起適用'!OLE_LINK18</vt:lpstr>
      <vt:lpstr>'附件6_勞保投保薪資分級表-112.1起適用'!OLE_LINK18</vt:lpstr>
      <vt:lpstr>'附件3_健保保險費負擔金額表-113.1起適用'!Print_Area</vt:lpstr>
      <vt:lpstr>'附件8_健保保險費負擔金額表-112.1起適用'!Print_Area</vt:lpstr>
      <vt:lpstr>保費清冊!Print_Area</vt:lpstr>
      <vt:lpstr>'附件10_本校適用保費一覽表-112.1起適用'!Print_Titles</vt:lpstr>
      <vt:lpstr>'附件5_本校適用保費一覽表-113.1起適用'!Print_Titles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林芳蘭</dc:creator>
  <cp:lastModifiedBy>謝惠莉</cp:lastModifiedBy>
  <cp:lastPrinted>2023-11-17T00:32:59Z</cp:lastPrinted>
  <dcterms:created xsi:type="dcterms:W3CDTF">2014-09-02T03:49:49Z</dcterms:created>
  <dcterms:modified xsi:type="dcterms:W3CDTF">2023-11-22T08:04:32Z</dcterms:modified>
</cp:coreProperties>
</file>